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4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ob-sa-shingo\Desktop\"/>
    </mc:Choice>
  </mc:AlternateContent>
  <xr:revisionPtr revIDLastSave="0" documentId="13_ncr:1_{F55886D2-2FEA-4A8C-B052-26788E58EE1F}" xr6:coauthVersionLast="47" xr6:coauthVersionMax="47" xr10:uidLastSave="{00000000-0000-0000-0000-000000000000}"/>
  <workbookProtection workbookAlgorithmName="SHA-512" workbookHashValue="bbMZ6gIlfYwNSL/SincKiePGCoOY2bbiCuR8Wi/dfGzP0m62aC9CJKHAYQb9gVMw9zQ+QoTpBUDgEArQdXOKlg==" workbookSaltValue="RNV9K+8TLRINOyHfI0Ngmg==" workbookSpinCount="100000" lockStructure="1"/>
  <bookViews>
    <workbookView xWindow="20025" yWindow="2460" windowWidth="23490" windowHeight="21585" xr2:uid="{00000000-000D-0000-FFFF-FFFF00000000}"/>
  </bookViews>
  <sheets>
    <sheet name="入力方法" sheetId="6" r:id="rId1"/>
    <sheet name="1本目" sheetId="2" r:id="rId2"/>
    <sheet name="2本目" sheetId="7" r:id="rId3"/>
    <sheet name="3本目" sheetId="8" r:id="rId4"/>
    <sheet name="Sheet2" sheetId="3" state="hidden" r:id="rId5"/>
  </sheets>
  <definedNames>
    <definedName name="_xlnm.Print_Area" localSheetId="1">'1本目'!$H$2:$Q$35</definedName>
    <definedName name="_xlnm.Print_Area" localSheetId="2">'2本目'!$H$2:$Q$35</definedName>
    <definedName name="_xlnm.Print_Area" localSheetId="3">'3本目'!$H$2:$Q$35</definedName>
    <definedName name="スギ">Sheet2!$I$3:$M$31</definedName>
    <definedName name="画像" localSheetId="2">INDIRECT('2本目'!$D$4)</definedName>
    <definedName name="画像" localSheetId="3">INDIRECT('3本目'!$D$4)</definedName>
    <definedName name="画像">INDIRECT('1本目'!$D$4)</definedName>
    <definedName name="道南スギ">Sheet2!$I$3:$M$31</definedName>
    <definedName name="白">Sheet2!$C$3:$G$31</definedName>
    <definedName name="発注者" localSheetId="2">'2本目'!$B$36:$B$38</definedName>
    <definedName name="発注者" localSheetId="3">'3本目'!$B$36:$B$38</definedName>
    <definedName name="発注者">'1本目'!$B$36:$B$38</definedName>
    <definedName name="発注者名" localSheetId="2">'2本目'!$B$32:$B$34</definedName>
    <definedName name="発注者名" localSheetId="3">'3本目'!$B$32:$B$34</definedName>
    <definedName name="発注者名">'1本目'!$B$32:$B$34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7" i="8" l="1"/>
  <c r="B27" i="7"/>
  <c r="H47" i="8"/>
  <c r="I47" i="8" s="1"/>
  <c r="P43" i="8"/>
  <c r="Q43" i="8" s="1"/>
  <c r="Q45" i="8" s="1"/>
  <c r="J41" i="8"/>
  <c r="K41" i="8" s="1"/>
  <c r="P38" i="8"/>
  <c r="Q38" i="8" s="1"/>
  <c r="Q42" i="8" s="1"/>
  <c r="N38" i="8"/>
  <c r="O38" i="8" s="1"/>
  <c r="O44" i="8" s="1"/>
  <c r="L38" i="8"/>
  <c r="M38" i="8" s="1"/>
  <c r="J38" i="8"/>
  <c r="K38" i="8" s="1"/>
  <c r="H38" i="8"/>
  <c r="I38" i="8" s="1"/>
  <c r="G28" i="8"/>
  <c r="G27" i="8"/>
  <c r="G26" i="8"/>
  <c r="G25" i="8"/>
  <c r="G24" i="8"/>
  <c r="G23" i="8"/>
  <c r="B15" i="8"/>
  <c r="C31" i="8" s="1"/>
  <c r="B14" i="8"/>
  <c r="B13" i="8"/>
  <c r="B5" i="8"/>
  <c r="B15" i="7"/>
  <c r="C31" i="7" s="1"/>
  <c r="B14" i="7"/>
  <c r="B13" i="7"/>
  <c r="H47" i="7"/>
  <c r="I47" i="7" s="1"/>
  <c r="P43" i="7"/>
  <c r="Q43" i="7" s="1"/>
  <c r="Q45" i="7" s="1"/>
  <c r="J41" i="7"/>
  <c r="K41" i="7" s="1"/>
  <c r="P38" i="7"/>
  <c r="Q38" i="7" s="1"/>
  <c r="Q42" i="7" s="1"/>
  <c r="N38" i="7"/>
  <c r="O38" i="7" s="1"/>
  <c r="O42" i="7" s="1"/>
  <c r="L38" i="7"/>
  <c r="M38" i="7" s="1"/>
  <c r="M46" i="7" s="1"/>
  <c r="J38" i="7"/>
  <c r="K38" i="7" s="1"/>
  <c r="H38" i="7"/>
  <c r="I38" i="7" s="1"/>
  <c r="G28" i="7"/>
  <c r="G27" i="7"/>
  <c r="G26" i="7"/>
  <c r="G25" i="7"/>
  <c r="G24" i="7"/>
  <c r="G23" i="7"/>
  <c r="B5" i="7"/>
  <c r="I51" i="7" l="1"/>
  <c r="Q44" i="8"/>
  <c r="Q39" i="8"/>
  <c r="Q40" i="8"/>
  <c r="Q41" i="8"/>
  <c r="O41" i="8"/>
  <c r="O43" i="8"/>
  <c r="O39" i="8"/>
  <c r="O42" i="8"/>
  <c r="M43" i="7"/>
  <c r="M44" i="7"/>
  <c r="M45" i="7"/>
  <c r="M42" i="7"/>
  <c r="M41" i="7"/>
  <c r="Q44" i="7"/>
  <c r="Q39" i="7"/>
  <c r="Q40" i="7"/>
  <c r="Q41" i="7"/>
  <c r="O44" i="7"/>
  <c r="O43" i="7"/>
  <c r="O41" i="7"/>
  <c r="C32" i="8"/>
  <c r="C32" i="7"/>
  <c r="C33" i="8"/>
  <c r="C33" i="7"/>
  <c r="K42" i="8"/>
  <c r="K43" i="8"/>
  <c r="I51" i="8"/>
  <c r="I50" i="8"/>
  <c r="I48" i="8"/>
  <c r="I49" i="8"/>
  <c r="K40" i="8"/>
  <c r="K39" i="8"/>
  <c r="M40" i="8"/>
  <c r="M46" i="8"/>
  <c r="M42" i="8"/>
  <c r="M39" i="8"/>
  <c r="M41" i="8"/>
  <c r="M45" i="8"/>
  <c r="M44" i="8"/>
  <c r="M43" i="8"/>
  <c r="I46" i="8"/>
  <c r="I42" i="8"/>
  <c r="I39" i="8"/>
  <c r="I45" i="8"/>
  <c r="I40" i="8"/>
  <c r="I44" i="8"/>
  <c r="I41" i="8"/>
  <c r="I43" i="8"/>
  <c r="O40" i="8"/>
  <c r="O40" i="7"/>
  <c r="M39" i="7"/>
  <c r="M40" i="7"/>
  <c r="I46" i="7"/>
  <c r="I41" i="7"/>
  <c r="I42" i="7"/>
  <c r="I39" i="7"/>
  <c r="I45" i="7"/>
  <c r="I44" i="7"/>
  <c r="I43" i="7"/>
  <c r="I40" i="7"/>
  <c r="K39" i="7"/>
  <c r="K40" i="7"/>
  <c r="K42" i="7"/>
  <c r="K43" i="7"/>
  <c r="I50" i="7"/>
  <c r="I48" i="7"/>
  <c r="I49" i="7"/>
  <c r="O39" i="7"/>
  <c r="P43" i="2" l="1"/>
  <c r="Q43" i="2" s="1"/>
  <c r="P38" i="2"/>
  <c r="Q38" i="2" s="1"/>
  <c r="N38" i="2"/>
  <c r="O38" i="2" s="1"/>
  <c r="L38" i="2"/>
  <c r="M38" i="2" s="1"/>
  <c r="M41" i="2" s="1"/>
  <c r="J41" i="2"/>
  <c r="K41" i="2" s="1"/>
  <c r="J38" i="2"/>
  <c r="K38" i="2" s="1"/>
  <c r="H47" i="2"/>
  <c r="I47" i="2" s="1"/>
  <c r="H38" i="2"/>
  <c r="I38" i="2" s="1"/>
  <c r="B16" i="2"/>
  <c r="C32" i="2"/>
  <c r="B29" i="2"/>
  <c r="C31" i="2"/>
  <c r="B28" i="2"/>
  <c r="B5" i="2"/>
  <c r="B28" i="7" l="1"/>
  <c r="B28" i="8"/>
  <c r="B29" i="7"/>
  <c r="B29" i="8"/>
  <c r="Q41" i="2"/>
  <c r="Q40" i="2"/>
  <c r="Q39" i="2"/>
  <c r="Q42" i="2"/>
  <c r="O41" i="2"/>
  <c r="O43" i="2"/>
  <c r="O42" i="2"/>
  <c r="O44" i="2"/>
  <c r="Q44" i="2"/>
  <c r="Q45" i="2"/>
  <c r="B16" i="8"/>
  <c r="B16" i="7"/>
  <c r="M45" i="2"/>
  <c r="M46" i="2"/>
  <c r="M44" i="2"/>
  <c r="M43" i="2"/>
  <c r="I45" i="2"/>
  <c r="I41" i="2"/>
  <c r="I39" i="2"/>
  <c r="I46" i="2"/>
  <c r="I44" i="2"/>
  <c r="I43" i="2"/>
  <c r="I42" i="2"/>
  <c r="I40" i="2"/>
  <c r="I51" i="2"/>
  <c r="I50" i="2"/>
  <c r="I49" i="2"/>
  <c r="I48" i="2"/>
  <c r="K42" i="2"/>
  <c r="K43" i="2"/>
  <c r="K40" i="2"/>
  <c r="K39" i="2"/>
  <c r="M42" i="2"/>
  <c r="M39" i="2"/>
  <c r="M40" i="2"/>
  <c r="O40" i="2"/>
  <c r="O39" i="2"/>
  <c r="C33" i="2"/>
  <c r="G28" i="2"/>
  <c r="G27" i="2"/>
  <c r="G26" i="2"/>
  <c r="G25" i="2"/>
  <c r="G24" i="2"/>
  <c r="G23" i="2"/>
</calcChain>
</file>

<file path=xl/sharedStrings.xml><?xml version="1.0" encoding="utf-8"?>
<sst xmlns="http://schemas.openxmlformats.org/spreadsheetml/2006/main" count="74" uniqueCount="31">
  <si>
    <t>着　工</t>
    <rPh sb="0" eb="1">
      <t>キ</t>
    </rPh>
    <rPh sb="2" eb="3">
      <t>コウ</t>
    </rPh>
    <phoneticPr fontId="1"/>
  </si>
  <si>
    <t>完　成</t>
    <rPh sb="0" eb="1">
      <t>カン</t>
    </rPh>
    <rPh sb="2" eb="3">
      <t>シゲル</t>
    </rPh>
    <phoneticPr fontId="1"/>
  </si>
  <si>
    <t>工事名1</t>
    <rPh sb="0" eb="2">
      <t>コウジ</t>
    </rPh>
    <rPh sb="2" eb="3">
      <t>メイ</t>
    </rPh>
    <phoneticPr fontId="1"/>
  </si>
  <si>
    <t>工事名2</t>
    <rPh sb="0" eb="2">
      <t>コウジ</t>
    </rPh>
    <rPh sb="2" eb="3">
      <t>メイ</t>
    </rPh>
    <phoneticPr fontId="1"/>
  </si>
  <si>
    <t>○○○○○○株式会社</t>
    <phoneticPr fontId="1"/>
  </si>
  <si>
    <t>貴社名</t>
    <rPh sb="0" eb="3">
      <t>キシャメイ</t>
    </rPh>
    <phoneticPr fontId="1"/>
  </si>
  <si>
    <t>お名前</t>
    <rPh sb="1" eb="3">
      <t>ナマエ</t>
    </rPh>
    <phoneticPr fontId="1"/>
  </si>
  <si>
    <t>備考</t>
    <rPh sb="0" eb="2">
      <t>ビコウ</t>
    </rPh>
    <phoneticPr fontId="1"/>
  </si>
  <si>
    <t>杭の種類</t>
    <rPh sb="0" eb="1">
      <t>クイ</t>
    </rPh>
    <rPh sb="2" eb="4">
      <t>シュルイ</t>
    </rPh>
    <phoneticPr fontId="1"/>
  </si>
  <si>
    <t>竣工杭項目入力フォーム</t>
    <rPh sb="0" eb="2">
      <t>シュンコウ</t>
    </rPh>
    <rPh sb="2" eb="3">
      <t>クイ</t>
    </rPh>
    <rPh sb="3" eb="5">
      <t>コウモク</t>
    </rPh>
    <rPh sb="5" eb="7">
      <t>ニュウリョク</t>
    </rPh>
    <phoneticPr fontId="1"/>
  </si>
  <si>
    <t>※杭の種類は白・道南スギを選べます。</t>
    <rPh sb="1" eb="2">
      <t>クイ</t>
    </rPh>
    <rPh sb="3" eb="5">
      <t>シュルイ</t>
    </rPh>
    <rPh sb="6" eb="7">
      <t>シロ</t>
    </rPh>
    <rPh sb="8" eb="10">
      <t>ドウナン</t>
    </rPh>
    <rPh sb="13" eb="14">
      <t>エラ</t>
    </rPh>
    <phoneticPr fontId="1"/>
  </si>
  <si>
    <t>白</t>
    <rPh sb="0" eb="1">
      <t>シロ</t>
    </rPh>
    <phoneticPr fontId="1"/>
  </si>
  <si>
    <t>道南スギ</t>
    <rPh sb="0" eb="2">
      <t>ドウナン</t>
    </rPh>
    <phoneticPr fontId="1"/>
  </si>
  <si>
    <t>建設管理部_白</t>
    <rPh sb="6" eb="7">
      <t>シロ</t>
    </rPh>
    <phoneticPr fontId="1"/>
  </si>
  <si>
    <t>建設管理部_道南スギ</t>
    <rPh sb="6" eb="10">
      <t>ドウナ</t>
    </rPh>
    <phoneticPr fontId="1"/>
  </si>
  <si>
    <t>あり</t>
    <phoneticPr fontId="1"/>
  </si>
  <si>
    <t>なし</t>
    <phoneticPr fontId="1"/>
  </si>
  <si>
    <t>発注者名</t>
    <phoneticPr fontId="1"/>
  </si>
  <si>
    <t>発注者</t>
    <phoneticPr fontId="1"/>
  </si>
  <si>
    <t>施工者名</t>
    <phoneticPr fontId="1"/>
  </si>
  <si>
    <t>受注者名</t>
    <rPh sb="0" eb="3">
      <t>ジュチュウシャ</t>
    </rPh>
    <rPh sb="3" eb="4">
      <t>メイ</t>
    </rPh>
    <phoneticPr fontId="1"/>
  </si>
  <si>
    <t>施工者</t>
    <phoneticPr fontId="1"/>
  </si>
  <si>
    <t>受注者</t>
    <rPh sb="0" eb="3">
      <t>ジュチュウシャ</t>
    </rPh>
    <phoneticPr fontId="1"/>
  </si>
  <si>
    <t>請負者名</t>
    <rPh sb="0" eb="3">
      <t>ウケオイシャ</t>
    </rPh>
    <rPh sb="3" eb="4">
      <t>メイ</t>
    </rPh>
    <phoneticPr fontId="1"/>
  </si>
  <si>
    <t>請負者</t>
    <rPh sb="0" eb="3">
      <t>ウケオイシャ</t>
    </rPh>
    <phoneticPr fontId="1"/>
  </si>
  <si>
    <t>※貴社名・お名前・備考は1本目と同じになります。</t>
    <phoneticPr fontId="1"/>
  </si>
  <si>
    <t>北海道○○建設管理部○○○事務所</t>
    <rPh sb="15" eb="16">
      <t>ショ</t>
    </rPh>
    <phoneticPr fontId="1"/>
  </si>
  <si>
    <t>白</t>
  </si>
  <si>
    <t>発注者</t>
  </si>
  <si>
    <t>施工者</t>
  </si>
  <si>
    <t>幅　　員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</si>
</sst>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$]ggge&quot;年&quot;m&quot;月&quot;d&quot;日&quot;;@" x16r2:formatCode16="[$-ja-JP-x-gannen]ggge&quot;年&quot;m&quot;月&quot;d&quot;日&quot;;@"/>
    <numFmt numFmtId="177" formatCode="#"/>
  </numFmts>
  <fonts count="1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b/>
      <sz val="12"/>
      <name val="HG丸ｺﾞｼｯｸM-PRO"/>
      <family val="3"/>
      <charset val="128"/>
      <scheme val="major"/>
    </font>
    <font>
      <sz val="11"/>
      <color theme="0"/>
      <name val="HG丸ｺﾞｼｯｸM-PRO"/>
      <family val="3"/>
      <charset val="128"/>
      <scheme val="major"/>
    </font>
    <font>
      <b/>
      <sz val="12"/>
      <name val="HG丸ｺﾞｼｯｸM-PRO"/>
      <family val="3"/>
      <charset val="128"/>
    </font>
    <font>
      <b/>
      <sz val="16"/>
      <color theme="0"/>
      <name val="HG丸ｺﾞｼｯｸM-PRO"/>
      <family val="3"/>
      <charset val="128"/>
    </font>
    <font>
      <b/>
      <sz val="10"/>
      <color rgb="FFFF0000"/>
      <name val="HG丸ｺﾞｼｯｸM-PRO"/>
      <family val="3"/>
      <charset val="128"/>
    </font>
    <font>
      <sz val="11"/>
      <name val="HG丸ｺﾞｼｯｸM-PRO"/>
      <family val="3"/>
      <charset val="128"/>
      <scheme val="major"/>
    </font>
    <font>
      <b/>
      <sz val="11"/>
      <color rgb="FFFF0000"/>
      <name val="HG丸ｺﾞｼｯｸM-PRO"/>
      <family val="3"/>
      <charset val="128"/>
      <scheme val="major"/>
    </font>
    <font>
      <b/>
      <sz val="10"/>
      <name val="HG丸ｺﾞｼｯｸM-PRO"/>
      <family val="3"/>
      <charset val="128"/>
    </font>
    <font>
      <sz val="11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8" tint="0.59996337778862885"/>
        <bgColor indexed="64"/>
      </patternFill>
    </fill>
    <fill>
      <patternFill patternType="solid">
        <fgColor theme="4"/>
        <bgColor indexed="64"/>
      </patternFill>
    </fill>
  </fills>
  <borders count="15">
    <border>
      <left/>
      <right/>
      <top/>
      <bottom/>
      <diagonal/>
    </border>
    <border>
      <left style="thick">
        <color theme="4" tint="0.79995117038483843"/>
      </left>
      <right/>
      <top/>
      <bottom/>
      <diagonal/>
    </border>
    <border>
      <left/>
      <right style="thick">
        <color theme="4" tint="0.39994506668294322"/>
      </right>
      <top/>
      <bottom/>
      <diagonal/>
    </border>
    <border>
      <left style="thick">
        <color theme="4" tint="0.79995117038483843"/>
      </left>
      <right/>
      <top style="thick">
        <color theme="4" tint="0.79998168889431442"/>
      </top>
      <bottom style="thick">
        <color theme="4" tint="0.39994506668294322"/>
      </bottom>
      <diagonal/>
    </border>
    <border>
      <left/>
      <right style="thick">
        <color theme="4" tint="0.39994506668294322"/>
      </right>
      <top style="thick">
        <color theme="4" tint="0.79998168889431442"/>
      </top>
      <bottom style="thick">
        <color theme="4" tint="0.39994506668294322"/>
      </bottom>
      <diagonal/>
    </border>
    <border>
      <left style="thick">
        <color theme="4" tint="0.39994506668294322"/>
      </left>
      <right/>
      <top style="thick">
        <color theme="4" tint="0.39991454817346722"/>
      </top>
      <bottom style="thick">
        <color theme="4" tint="-0.499984740745262"/>
      </bottom>
      <diagonal/>
    </border>
    <border>
      <left/>
      <right/>
      <top style="thick">
        <color theme="4" tint="0.39991454817346722"/>
      </top>
      <bottom style="thick">
        <color theme="4" tint="-0.499984740745262"/>
      </bottom>
      <diagonal/>
    </border>
    <border>
      <left/>
      <right style="thick">
        <color theme="4" tint="-0.499984740745262"/>
      </right>
      <top style="thick">
        <color theme="4" tint="0.39991454817346722"/>
      </top>
      <bottom style="thick">
        <color theme="4" tint="-0.499984740745262"/>
      </bottom>
      <diagonal/>
    </border>
    <border>
      <left style="thick">
        <color theme="4" tint="0.39994506668294322"/>
      </left>
      <right/>
      <top style="thick">
        <color theme="2"/>
      </top>
      <bottom style="thick">
        <color theme="2" tint="-0.499984740745262"/>
      </bottom>
      <diagonal/>
    </border>
    <border>
      <left/>
      <right style="thick">
        <color theme="2" tint="-0.499984740745262"/>
      </right>
      <top style="thick">
        <color theme="2"/>
      </top>
      <bottom style="thick">
        <color theme="2" tint="-0.499984740745262"/>
      </bottom>
      <diagonal/>
    </border>
    <border>
      <left style="thick">
        <color theme="4" tint="0.39994506668294322"/>
      </left>
      <right/>
      <top style="thick">
        <color theme="2" tint="-0.499984740745262"/>
      </top>
      <bottom style="thick">
        <color theme="2" tint="-0.499984740745262"/>
      </bottom>
      <diagonal/>
    </border>
    <border>
      <left/>
      <right style="thick">
        <color theme="2" tint="-0.499984740745262"/>
      </right>
      <top style="thick">
        <color theme="2" tint="-0.499984740745262"/>
      </top>
      <bottom style="thick">
        <color theme="2" tint="-0.499984740745262"/>
      </bottom>
      <diagonal/>
    </border>
    <border>
      <left style="thick">
        <color theme="4" tint="0.79995117038483843"/>
      </left>
      <right/>
      <top style="thick">
        <color theme="4" tint="0.39994506668294322"/>
      </top>
      <bottom style="thick">
        <color theme="4" tint="0.39994506668294322"/>
      </bottom>
      <diagonal/>
    </border>
    <border>
      <left/>
      <right style="thick">
        <color theme="4" tint="0.39994506668294322"/>
      </right>
      <top style="thick">
        <color theme="4" tint="0.39994506668294322"/>
      </top>
      <bottom style="thick">
        <color theme="4" tint="0.39994506668294322"/>
      </bottom>
      <diagonal/>
    </border>
    <border>
      <left/>
      <right/>
      <top style="thick">
        <color theme="2" tint="-0.499984740745262"/>
      </top>
      <bottom style="thick">
        <color theme="2"/>
      </bottom>
      <diagonal/>
    </border>
  </borders>
  <cellStyleXfs count="1">
    <xf numFmtId="0" fontId="0" fillId="0" borderId="0">
      <alignment vertical="center"/>
    </xf>
  </cellStyleXfs>
  <cellXfs count="41">
    <xf numFmtId="0" fontId="0" fillId="0" borderId="0" xfId="0">
      <alignment vertical="center"/>
    </xf>
    <xf numFmtId="0" fontId="2" fillId="0" borderId="0" xfId="0" applyFont="1">
      <alignment vertical="center"/>
    </xf>
    <xf numFmtId="0" fontId="4" fillId="0" borderId="0" xfId="0" applyFont="1">
      <alignment vertical="center"/>
    </xf>
    <xf numFmtId="177" fontId="2" fillId="0" borderId="0" xfId="0" applyNumberFormat="1" applyFont="1">
      <alignment vertical="center"/>
    </xf>
    <xf numFmtId="177" fontId="0" fillId="0" borderId="0" xfId="0" applyNumberFormat="1">
      <alignment vertical="center"/>
    </xf>
    <xf numFmtId="0" fontId="2" fillId="0" borderId="0" xfId="0" applyFont="1" applyProtection="1">
      <alignment vertical="center"/>
      <protection locked="0"/>
    </xf>
    <xf numFmtId="0" fontId="8" fillId="0" borderId="0" xfId="0" applyFont="1">
      <alignment vertical="center"/>
    </xf>
    <xf numFmtId="0" fontId="5" fillId="0" borderId="8" xfId="0" applyFont="1" applyBorder="1">
      <alignment vertical="center"/>
    </xf>
    <xf numFmtId="0" fontId="5" fillId="0" borderId="9" xfId="0" applyFont="1" applyBorder="1">
      <alignment vertical="center"/>
    </xf>
    <xf numFmtId="0" fontId="10" fillId="0" borderId="0" xfId="0" applyFont="1" applyAlignment="1">
      <alignment horizontal="right" vertical="top"/>
    </xf>
    <xf numFmtId="177" fontId="8" fillId="0" borderId="0" xfId="0" applyNumberFormat="1" applyFont="1">
      <alignment vertical="center"/>
    </xf>
    <xf numFmtId="0" fontId="5" fillId="2" borderId="13" xfId="0" applyFont="1" applyFill="1" applyBorder="1">
      <alignment vertical="center"/>
    </xf>
    <xf numFmtId="177" fontId="4" fillId="0" borderId="0" xfId="0" applyNumberFormat="1" applyFont="1">
      <alignment vertical="center"/>
    </xf>
    <xf numFmtId="177" fontId="3" fillId="0" borderId="10" xfId="0" applyNumberFormat="1" applyFont="1" applyBorder="1" applyAlignment="1">
      <alignment vertical="center" wrapText="1"/>
    </xf>
    <xf numFmtId="177" fontId="3" fillId="0" borderId="11" xfId="0" applyNumberFormat="1" applyFont="1" applyBorder="1" applyAlignment="1">
      <alignment vertical="center" wrapText="1"/>
    </xf>
    <xf numFmtId="176" fontId="3" fillId="0" borderId="10" xfId="0" applyNumberFormat="1" applyFont="1" applyBorder="1" applyAlignment="1">
      <alignment horizontal="left" vertical="center"/>
    </xf>
    <xf numFmtId="176" fontId="3" fillId="0" borderId="11" xfId="0" applyNumberFormat="1" applyFont="1" applyBorder="1" applyAlignment="1">
      <alignment horizontal="left" vertical="center"/>
    </xf>
    <xf numFmtId="0" fontId="5" fillId="2" borderId="12" xfId="0" applyFont="1" applyFill="1" applyBorder="1" applyAlignment="1">
      <alignment horizontal="center" vertical="center"/>
    </xf>
    <xf numFmtId="177" fontId="3" fillId="0" borderId="10" xfId="0" applyNumberFormat="1" applyFont="1" applyBorder="1">
      <alignment vertical="center"/>
    </xf>
    <xf numFmtId="177" fontId="3" fillId="0" borderId="11" xfId="0" applyNumberFormat="1" applyFont="1" applyBorder="1">
      <alignment vertical="center"/>
    </xf>
    <xf numFmtId="177" fontId="3" fillId="0" borderId="8" xfId="0" applyNumberFormat="1" applyFont="1" applyBorder="1">
      <alignment vertical="center"/>
    </xf>
    <xf numFmtId="177" fontId="3" fillId="0" borderId="9" xfId="0" applyNumberFormat="1" applyFont="1" applyBorder="1">
      <alignment vertical="center"/>
    </xf>
    <xf numFmtId="0" fontId="3" fillId="0" borderId="10" xfId="0" applyFont="1" applyBorder="1">
      <alignment vertical="center"/>
    </xf>
    <xf numFmtId="0" fontId="3" fillId="0" borderId="11" xfId="0" applyFont="1" applyBorder="1">
      <alignment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177" fontId="9" fillId="0" borderId="8" xfId="0" applyNumberFormat="1" applyFont="1" applyBorder="1" applyAlignment="1">
      <alignment horizontal="right" vertical="center"/>
    </xf>
    <xf numFmtId="177" fontId="9" fillId="0" borderId="9" xfId="0" applyNumberFormat="1" applyFont="1" applyBorder="1" applyAlignment="1">
      <alignment horizontal="right" vertical="center"/>
    </xf>
    <xf numFmtId="177" fontId="3" fillId="0" borderId="10" xfId="0" applyNumberFormat="1" applyFont="1" applyBorder="1">
      <alignment vertical="center"/>
    </xf>
    <xf numFmtId="177" fontId="3" fillId="0" borderId="11" xfId="0" applyNumberFormat="1" applyFont="1" applyBorder="1">
      <alignment vertical="center"/>
    </xf>
    <xf numFmtId="177" fontId="3" fillId="0" borderId="10" xfId="0" applyNumberFormat="1" applyFont="1" applyBorder="1" applyAlignment="1">
      <alignment vertical="center" wrapText="1"/>
    </xf>
    <xf numFmtId="177" fontId="3" fillId="0" borderId="11" xfId="0" applyNumberFormat="1" applyFont="1" applyBorder="1" applyAlignment="1">
      <alignment vertical="center" wrapText="1"/>
    </xf>
    <xf numFmtId="0" fontId="7" fillId="0" borderId="14" xfId="0" applyFont="1" applyBorder="1" applyAlignment="1">
      <alignment horizontal="right" vertical="center"/>
    </xf>
    <xf numFmtId="0" fontId="11" fillId="0" borderId="14" xfId="0" applyFont="1" applyBorder="1" applyAlignment="1">
      <alignment horizontal="right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Style="combo" dx="22" fmlaRange="$F$23:$F$30" noThreeD="1" sel="1" val="0"/>
</file>

<file path=xl/ctrlProps/ctrlProp2.xml><?xml version="1.0" encoding="utf-8"?>
<formControlPr xmlns="http://schemas.microsoft.com/office/spreadsheetml/2009/9/main" objectType="Drop" dropLines="2" dropStyle="combo" dx="22" fmlaLink="$B$27" fmlaRange="Sheet2!$A$6:$A$7" noThreeD="1" sel="2" val="0"/>
</file>

<file path=xl/ctrlProps/ctrlProp3.xml><?xml version="1.0" encoding="utf-8"?>
<formControlPr xmlns="http://schemas.microsoft.com/office/spreadsheetml/2009/9/main" objectType="Drop" dropLines="2" dropStyle="combo" dx="22" fmlaLink="'1本目'!$B$27" fmlaRange="Sheet2!$A$6:$A$7" noThreeD="1" sel="2" val="0"/>
</file>

<file path=xl/ctrlProps/ctrlProp4.xml><?xml version="1.0" encoding="utf-8"?>
<formControlPr xmlns="http://schemas.microsoft.com/office/spreadsheetml/2009/9/main" objectType="Drop" dropStyle="combo" dx="22" fmlaRange="$F$23:$F$30" noThreeD="1" sel="1" val="0"/>
</file>

<file path=xl/ctrlProps/ctrlProp5.xml><?xml version="1.0" encoding="utf-8"?>
<formControlPr xmlns="http://schemas.microsoft.com/office/spreadsheetml/2009/9/main" objectType="Drop" dropLines="2" dropStyle="combo" dx="22" fmlaLink="'1本目'!$B$27" fmlaRange="Sheet2!$A$6:$A$7" noThreeD="1" sel="2" val="0"/>
</file>

<file path=xl/ctrlProps/ctrlProp6.xml><?xml version="1.0" encoding="utf-8"?>
<formControlPr xmlns="http://schemas.microsoft.com/office/spreadsheetml/2009/9/main" objectType="Drop" dropStyle="combo" dx="22" fmlaRange="$F$23:$F$30" noThreeD="1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1&#26412;&#30446;'!D4"/><Relationship Id="rId7" Type="http://schemas.openxmlformats.org/officeDocument/2006/relationships/hyperlink" Target="#'1&#26412;&#30446;'!B15"/><Relationship Id="rId2" Type="http://schemas.openxmlformats.org/officeDocument/2006/relationships/image" Target="../media/image3.jpeg"/><Relationship Id="rId1" Type="http://schemas.openxmlformats.org/officeDocument/2006/relationships/image" Target="../media/image2.emf"/><Relationship Id="rId6" Type="http://schemas.openxmlformats.org/officeDocument/2006/relationships/hyperlink" Target="#'1&#26412;&#30446;'!B14"/><Relationship Id="rId5" Type="http://schemas.openxmlformats.org/officeDocument/2006/relationships/hyperlink" Target="#'1&#26412;&#30446;'!B13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4.png"/><Relationship Id="rId1" Type="http://schemas.openxmlformats.org/officeDocument/2006/relationships/hyperlink" Target="#'2&#26412;&#30446;'!D4"/><Relationship Id="rId4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4.png"/><Relationship Id="rId1" Type="http://schemas.openxmlformats.org/officeDocument/2006/relationships/hyperlink" Target="#'3&#26412;&#30446;'!D4"/><Relationship Id="rId4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175497</xdr:colOff>
      <xdr:row>0</xdr:row>
      <xdr:rowOff>171447</xdr:rowOff>
    </xdr:from>
    <xdr:to>
      <xdr:col>18</xdr:col>
      <xdr:colOff>587311</xdr:colOff>
      <xdr:row>66</xdr:row>
      <xdr:rowOff>15747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5497" y="171447"/>
          <a:ext cx="12756214" cy="11160000"/>
        </a:xfrm>
        <a:prstGeom prst="rect">
          <a:avLst/>
        </a:prstGeom>
      </xdr:spPr>
    </xdr:pic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228601</xdr:colOff>
      <xdr:row>0</xdr:row>
      <xdr:rowOff>171450</xdr:rowOff>
    </xdr:from>
    <xdr:to>
      <xdr:col>17</xdr:col>
      <xdr:colOff>83128</xdr:colOff>
      <xdr:row>36</xdr:row>
      <xdr:rowOff>12989</xdr:rowOff>
    </xdr:to>
    <xdr:grpSp>
      <xdr:nvGrpSpPr>
        <xdr:cNvPr id="2054" name="グループ化 2053">
          <a:extLst>
            <a:ext uri="{FF2B5EF4-FFF2-40B4-BE49-F238E27FC236}">
              <a16:creationId xmlns:a16="http://schemas.microsoft.com/office/drawing/2014/main" id="{00000000-0008-0000-0100-000006080000}"/>
            </a:ext>
          </a:extLst>
        </xdr:cNvPr>
        <xdr:cNvGrpSpPr/>
      </xdr:nvGrpSpPr>
      <xdr:grpSpPr>
        <a:xfrm>
          <a:off x="6437169" y="171450"/>
          <a:ext cx="6686550" cy="9686925"/>
          <a:chOff x="5935318" y="171450"/>
          <a:chExt cx="6646267" cy="9565322"/>
        </a:xfrm>
      </xdr:grpSpPr>
      <mc:AlternateContent xmlns:mc="http://schemas.openxmlformats.org/markup-compatibility/2006" xmlns:a14="http://schemas.microsoft.com/office/drawing/2010/main">
        <mc:Choice Requires="a14">
          <xdr:pic>
            <xdr:nvPicPr>
              <xdr:cNvPr id="35" name="図 34">
                <a:extLst>
                  <a:ext uri="{FF2B5EF4-FFF2-40B4-BE49-F238E27FC236}">
                    <a16:creationId xmlns:a16="http://schemas.microsoft.com/office/drawing/2014/main" id="{00000000-0008-0000-0100-000023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画像" spid="_x0000_s2275"/>
                  </a:ext>
                </a:extLst>
              </xdr:cNvPicPr>
            </xdr:nvPicPr>
            <xdr:blipFill>
              <a:blip xmlns:r="http://schemas.openxmlformats.org/officeDocument/2006/relationships" r:embed="rId1"/>
              <a:stretch>
                <a:fillRect/>
              </a:stretch>
            </xdr:blipFill>
            <xdr:spPr bwMode="auto">
              <a:xfrm>
                <a:off x="5935318" y="171450"/>
                <a:ext cx="6646267" cy="9565322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983153" y="9128677"/>
            <a:ext cx="1270552" cy="287282"/>
          </a:xfrm>
          <a:prstGeom prst="rect">
            <a:avLst/>
          </a:prstGeom>
        </xdr:spPr>
      </xdr:pic>
      <xdr:sp macro="" textlink="">
        <xdr:nvSpPr>
          <xdr:cNvPr id="53" name="テキスト ボックス 52">
            <a:extLst>
              <a:ext uri="{FF2B5EF4-FFF2-40B4-BE49-F238E27FC236}">
                <a16:creationId xmlns:a16="http://schemas.microsoft.com/office/drawing/2014/main" id="{00000000-0008-0000-0100-000035000000}"/>
              </a:ext>
            </a:extLst>
          </xdr:cNvPr>
          <xdr:cNvSpPr txBox="1">
            <a:spLocks noChangeAspect="1"/>
          </xdr:cNvSpPr>
        </xdr:nvSpPr>
        <xdr:spPr>
          <a:xfrm>
            <a:off x="6943489" y="9173383"/>
            <a:ext cx="3290680" cy="247651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vert="horz" wrap="none" rtlCol="0" anchor="ctr" anchorCtr="0">
            <a:noAutofit/>
          </a:bodyPr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1" lang="en-US" altLang="ja-JP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※</a:t>
            </a:r>
            <a:r>
              <a:rPr kumimoji="1" lang="ja-JP" altLang="en-US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アルファベット・数字などは縦書きになります。</a:t>
            </a:r>
          </a:p>
        </xdr:txBody>
      </xdr:sp>
      <xdr:grpSp>
        <xdr:nvGrpSpPr>
          <xdr:cNvPr id="2060" name="グループ化 2059">
            <a:extLst>
              <a:ext uri="{FF2B5EF4-FFF2-40B4-BE49-F238E27FC236}">
                <a16:creationId xmlns:a16="http://schemas.microsoft.com/office/drawing/2014/main" id="{00000000-0008-0000-0100-00000C080000}"/>
              </a:ext>
            </a:extLst>
          </xdr:cNvPr>
          <xdr:cNvGrpSpPr/>
        </xdr:nvGrpSpPr>
        <xdr:grpSpPr>
          <a:xfrm>
            <a:off x="6505869" y="1099922"/>
            <a:ext cx="5709734" cy="7542864"/>
            <a:chOff x="6549586" y="1114356"/>
            <a:chExt cx="5852488" cy="7741963"/>
          </a:xfrm>
        </xdr:grpSpPr>
        <xdr:grpSp>
          <xdr:nvGrpSpPr>
            <xdr:cNvPr id="2058" name="グループ化 2057">
              <a:extLs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GrpSpPr>
              <a:grpSpLocks noChangeAspect="1"/>
            </xdr:cNvGrpSpPr>
          </xdr:nvGrpSpPr>
          <xdr:grpSpPr>
            <a:xfrm>
              <a:off x="11061522" y="3396032"/>
              <a:ext cx="1281517" cy="899747"/>
              <a:chOff x="11061522" y="3396032"/>
              <a:chExt cx="1281517" cy="899747"/>
            </a:xfrm>
          </xdr:grpSpPr>
          <mc:AlternateContent xmlns:mc="http://schemas.openxmlformats.org/markup-compatibility/2006">
            <mc:Choice xmlns:a14="http://schemas.microsoft.com/office/drawing/2010/main" Requires="a14">
              <xdr:sp macro="" textlink="">
                <xdr:nvSpPr>
                  <xdr:cNvPr id="2089" name="Drop Down 41" descr="あり&#10;" hidden="1">
                    <a:extLst>
                      <a:ext uri="{63B3BB69-23CF-44E3-9099-C40C66FF867C}">
                        <a14:compatExt spid="_x0000_s2089"/>
                      </a:ext>
                      <a:ext uri="{FF2B5EF4-FFF2-40B4-BE49-F238E27FC236}">
                        <a16:creationId xmlns:a16="http://schemas.microsoft.com/office/drawing/2014/main" id="{00000000-0008-0000-0100-000029080000}"/>
                      </a:ext>
                    </a:extLst>
                  </xdr:cNvPr>
                  <xdr:cNvSpPr/>
                </xdr:nvSpPr>
                <xdr:spPr bwMode="auto">
                  <a:xfrm>
                    <a:off x="11649075" y="4067175"/>
                    <a:ext cx="609600" cy="228604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1240B29-F687-4F45-9708-019B960494DF}">
                      <a14:hiddenLine w="9525">
                        <a:noFill/>
                        <a:miter lim="800000"/>
                        <a:headEnd/>
                        <a:tailEnd/>
                      </a14:hiddenLine>
                    </a:ext>
                  </a:extLst>
                </xdr:spPr>
              </xdr:sp>
            </mc:Choice>
            <mc:Fallback/>
          </mc:AlternateContent>
          <xdr:sp macro="" textlink="">
            <xdr:nvSpPr>
              <xdr:cNvPr id="2" name="正方形/長方形 1">
                <a:extLst>
                  <a:ext uri="{FF2B5EF4-FFF2-40B4-BE49-F238E27FC236}">
                    <a16:creationId xmlns:a16="http://schemas.microsoft.com/office/drawing/2014/main" id="{00000000-0008-0000-0100-000002000000}"/>
                  </a:ext>
                </a:extLst>
              </xdr:cNvPr>
              <xdr:cNvSpPr/>
            </xdr:nvSpPr>
            <xdr:spPr>
              <a:xfrm>
                <a:off x="11115951" y="3751178"/>
                <a:ext cx="1227088" cy="327091"/>
              </a:xfrm>
              <a:prstGeom prst="rect">
                <a:avLst/>
              </a:prstGeom>
              <a:noFill/>
            </xdr:spPr>
            <xdr:txBody>
              <a:bodyPr vertOverflow="overflow" horzOverflow="overflow" wrap="none" lIns="91440" tIns="45720" rIns="91440" bIns="45720">
                <a:noAutofit/>
              </a:bodyPr>
              <a:lstStyle/>
              <a:p>
                <a:pPr algn="ctr"/>
                <a:r>
                  <a:rPr lang="ja-JP" altLang="en-US" sz="1400" b="1" cap="none" spc="0">
                    <a:ln w="0"/>
                    <a:solidFill>
                      <a:schemeClr val="tx1"/>
                    </a:solidFill>
                    <a:effectLst/>
                  </a:rPr>
                  <a:t>起点</a:t>
                </a:r>
                <a:r>
                  <a:rPr lang="ja-JP" altLang="en-US" sz="1400" b="0" cap="none" spc="0">
                    <a:ln w="0"/>
                    <a:solidFill>
                      <a:schemeClr val="tx1"/>
                    </a:solidFill>
                    <a:effectLst/>
                  </a:rPr>
                  <a:t>･終点記入</a:t>
                </a:r>
              </a:p>
            </xdr:txBody>
          </xdr:sp>
          <mc:AlternateContent xmlns:mc="http://schemas.openxmlformats.org/markup-compatibility/2006">
            <mc:Choice xmlns:a14="http://schemas.microsoft.com/office/drawing/2010/main" Requires="a14">
              <xdr:sp macro="" textlink="">
                <xdr:nvSpPr>
                  <xdr:cNvPr id="2051" name="Drop Down 3" hidden="1">
                    <a:extLst>
                      <a:ext uri="{63B3BB69-23CF-44E3-9099-C40C66FF867C}">
                        <a14:compatExt spid="_x0000_s2051"/>
                      </a:ext>
                      <a:ext uri="{FF2B5EF4-FFF2-40B4-BE49-F238E27FC236}">
                        <a16:creationId xmlns:a16="http://schemas.microsoft.com/office/drawing/2014/main" id="{00000000-0008-0000-0100-000003080000}"/>
                      </a:ext>
                    </a:extLst>
                  </xdr:cNvPr>
                  <xdr:cNvSpPr/>
                </xdr:nvSpPr>
                <xdr:spPr bwMode="auto">
                  <a:xfrm>
                    <a:off x="11649075" y="3438525"/>
                    <a:ext cx="609600" cy="2286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1240B29-F687-4F45-9708-019B960494DF}">
                      <a14:hiddenLine w="9525">
                        <a:noFill/>
                        <a:miter lim="800000"/>
                        <a:headEnd/>
                        <a:tailEnd/>
                      </a14:hiddenLine>
                    </a:ext>
                  </a:extLst>
                </xdr:spPr>
              </xdr:sp>
            </mc:Choice>
            <mc:Fallback/>
          </mc:AlternateContent>
          <xdr:sp macro="" textlink="">
            <xdr:nvSpPr>
              <xdr:cNvPr id="22" name="正方形/長方形 21">
                <a:extLst>
                  <a:ext uri="{FF2B5EF4-FFF2-40B4-BE49-F238E27FC236}">
                    <a16:creationId xmlns:a16="http://schemas.microsoft.com/office/drawing/2014/main" id="{00000000-0008-0000-0100-000016000000}"/>
                  </a:ext>
                </a:extLst>
              </xdr:cNvPr>
              <xdr:cNvSpPr/>
            </xdr:nvSpPr>
            <xdr:spPr>
              <a:xfrm>
                <a:off x="11061522" y="3396032"/>
                <a:ext cx="542378" cy="327091"/>
              </a:xfrm>
              <a:prstGeom prst="rect">
                <a:avLst/>
              </a:prstGeom>
              <a:noFill/>
            </xdr:spPr>
            <xdr:txBody>
              <a:bodyPr vertOverflow="overflow" horzOverflow="overflow" wrap="none" lIns="91440" tIns="45720" rIns="91440" bIns="45720">
                <a:noAutofit/>
              </a:bodyPr>
              <a:lstStyle/>
              <a:p>
                <a:pPr algn="ctr"/>
                <a:r>
                  <a:rPr lang="ja-JP" altLang="en-US" sz="1400" b="1" cap="none" spc="0">
                    <a:ln w="0"/>
                    <a:solidFill>
                      <a:schemeClr val="tx1"/>
                    </a:solidFill>
                    <a:effectLst/>
                    <a:latin typeface="+mn-ea"/>
                    <a:ea typeface="+mn-ea"/>
                  </a:rPr>
                  <a:t>本数</a:t>
                </a:r>
              </a:p>
            </xdr:txBody>
          </xdr:sp>
        </xdr:grpSp>
        <xdr:grpSp>
          <xdr:nvGrpSpPr>
            <xdr:cNvPr id="24" name="グループ化 23">
              <a:extLst>
                <a:ext uri="{FF2B5EF4-FFF2-40B4-BE49-F238E27FC236}">
                  <a16:creationId xmlns:a16="http://schemas.microsoft.com/office/drawing/2014/main" id="{00000000-0008-0000-0100-000018000000}"/>
                </a:ext>
              </a:extLst>
            </xdr:cNvPr>
            <xdr:cNvGrpSpPr>
              <a:grpSpLocks noChangeAspect="1"/>
            </xdr:cNvGrpSpPr>
          </xdr:nvGrpSpPr>
          <xdr:grpSpPr>
            <a:xfrm>
              <a:off x="9758186" y="4420390"/>
              <a:ext cx="908877" cy="4434030"/>
              <a:chOff x="9648568" y="4385129"/>
              <a:chExt cx="910164" cy="4587593"/>
            </a:xfrm>
          </xdr:grpSpPr>
          <xdr:sp macro="" textlink="$M$46">
            <xdr:nvSpPr>
              <xdr:cNvPr id="45" name="テキスト ボックス 44">
                <a:extLst>
                  <a:ext uri="{FF2B5EF4-FFF2-40B4-BE49-F238E27FC236}">
                    <a16:creationId xmlns:a16="http://schemas.microsoft.com/office/drawing/2014/main" id="{00000000-0008-0000-0100-00002D000000}"/>
                  </a:ext>
                </a:extLst>
              </xdr:cNvPr>
              <xdr:cNvSpPr txBox="1"/>
            </xdr:nvSpPr>
            <xdr:spPr>
              <a:xfrm rot="5400000">
                <a:off x="8183822" y="6597811"/>
                <a:ext cx="4587592" cy="162229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EB086846-9170-4B6C-B1B4-06F1DD14B3A5}" type="TxLink">
                  <a:rPr lang="en-US" altLang="en-US" sz="16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6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O$44">
            <xdr:nvSpPr>
              <xdr:cNvPr id="46" name="テキスト ボックス 45">
                <a:extLst>
                  <a:ext uri="{FF2B5EF4-FFF2-40B4-BE49-F238E27FC236}">
                    <a16:creationId xmlns:a16="http://schemas.microsoft.com/office/drawing/2014/main" id="{00000000-0008-0000-0100-00002E000000}"/>
                  </a:ext>
                </a:extLst>
              </xdr:cNvPr>
              <xdr:cNvSpPr txBox="1"/>
            </xdr:nvSpPr>
            <xdr:spPr>
              <a:xfrm rot="5400000">
                <a:off x="7934441" y="6597811"/>
                <a:ext cx="4587592" cy="162229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CAE1AA20-A2A2-4FD2-AE70-6377215B6A2A}" type="TxLink">
                  <a:rPr lang="en-US" altLang="en-US" sz="16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6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Q$42">
            <xdr:nvSpPr>
              <xdr:cNvPr id="47" name="テキスト ボックス 46">
                <a:extLst>
                  <a:ext uri="{FF2B5EF4-FFF2-40B4-BE49-F238E27FC236}">
                    <a16:creationId xmlns:a16="http://schemas.microsoft.com/office/drawing/2014/main" id="{00000000-0008-0000-0100-00002F000000}"/>
                  </a:ext>
                </a:extLst>
              </xdr:cNvPr>
              <xdr:cNvSpPr txBox="1"/>
            </xdr:nvSpPr>
            <xdr:spPr>
              <a:xfrm rot="5400000">
                <a:off x="7685843" y="6597810"/>
                <a:ext cx="4587592" cy="162229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3DBC7753-0E45-4AD7-A4F9-12334CFE08E8}" type="TxLink">
                  <a:rPr lang="ja-JP" altLang="en-US" sz="16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6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Q$45">
            <xdr:nvSpPr>
              <xdr:cNvPr id="51" name="テキスト ボックス 50">
                <a:extLst>
                  <a:ext uri="{FF2B5EF4-FFF2-40B4-BE49-F238E27FC236}">
                    <a16:creationId xmlns:a16="http://schemas.microsoft.com/office/drawing/2014/main" id="{00000000-0008-0000-0100-000033000000}"/>
                  </a:ext>
                </a:extLst>
              </xdr:cNvPr>
              <xdr:cNvSpPr txBox="1"/>
            </xdr:nvSpPr>
            <xdr:spPr>
              <a:xfrm rot="5400000">
                <a:off x="7435887" y="6597811"/>
                <a:ext cx="4587592" cy="16223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9F62F3FA-5433-4D05-85CD-62DBD27FBD44}" type="TxLink">
                  <a:rPr lang="en-US" altLang="en-US" sz="16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6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</xdr:grpSp>
        <xdr:grpSp>
          <xdr:nvGrpSpPr>
            <xdr:cNvPr id="2048" name="グループ化 2047">
              <a:extLst>
                <a:ext uri="{FF2B5EF4-FFF2-40B4-BE49-F238E27FC236}">
                  <a16:creationId xmlns:a16="http://schemas.microsoft.com/office/drawing/2014/main" id="{00000000-0008-0000-0100-000000080000}"/>
                </a:ext>
              </a:extLst>
            </xdr:cNvPr>
            <xdr:cNvGrpSpPr>
              <a:grpSpLocks noChangeAspect="1"/>
            </xdr:cNvGrpSpPr>
          </xdr:nvGrpSpPr>
          <xdr:grpSpPr>
            <a:xfrm>
              <a:off x="9758562" y="4348389"/>
              <a:ext cx="908104" cy="4507930"/>
              <a:chOff x="9596917" y="4385129"/>
              <a:chExt cx="909391" cy="4484525"/>
            </a:xfrm>
          </xdr:grpSpPr>
          <xdr:sp macro="" textlink="$M$45">
            <xdr:nvSpPr>
              <xdr:cNvPr id="2049" name="テキスト ボックス 2048">
                <a:extLst>
                  <a:ext uri="{FF2B5EF4-FFF2-40B4-BE49-F238E27FC236}">
                    <a16:creationId xmlns:a16="http://schemas.microsoft.com/office/drawing/2014/main" id="{00000000-0008-0000-0100-000001080000}"/>
                  </a:ext>
                </a:extLst>
              </xdr:cNvPr>
              <xdr:cNvSpPr txBox="1"/>
            </xdr:nvSpPr>
            <xdr:spPr>
              <a:xfrm>
                <a:off x="10344078" y="4385129"/>
                <a:ext cx="162230" cy="448452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lIns="0" rIns="0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B26DF4E4-0477-48A8-B026-56647B91E708}" type="TxLink">
                  <a:rPr lang="ja-JP" altLang="en-US" sz="14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4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O$43">
            <xdr:nvSpPr>
              <xdr:cNvPr id="2050" name="テキスト ボックス 2049">
                <a:extLst>
                  <a:ext uri="{FF2B5EF4-FFF2-40B4-BE49-F238E27FC236}">
                    <a16:creationId xmlns:a16="http://schemas.microsoft.com/office/drawing/2014/main" id="{00000000-0008-0000-0100-000002080000}"/>
                  </a:ext>
                </a:extLst>
              </xdr:cNvPr>
              <xdr:cNvSpPr txBox="1"/>
            </xdr:nvSpPr>
            <xdr:spPr>
              <a:xfrm>
                <a:off x="10095475" y="4385129"/>
                <a:ext cx="162230" cy="448452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lIns="0" rIns="0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C8B251CB-D565-4B6E-B6DC-D99169EE3384}" type="TxLink">
                  <a:rPr lang="ja-JP" altLang="en-US" sz="14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4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Q$41">
            <xdr:nvSpPr>
              <xdr:cNvPr id="2052" name="テキスト ボックス 2051">
                <a:extLst>
                  <a:ext uri="{FF2B5EF4-FFF2-40B4-BE49-F238E27FC236}">
                    <a16:creationId xmlns:a16="http://schemas.microsoft.com/office/drawing/2014/main" id="{00000000-0008-0000-0100-000004080000}"/>
                  </a:ext>
                </a:extLst>
              </xdr:cNvPr>
              <xdr:cNvSpPr txBox="1"/>
            </xdr:nvSpPr>
            <xdr:spPr>
              <a:xfrm>
                <a:off x="9845516" y="4385129"/>
                <a:ext cx="162230" cy="448452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lIns="0" rIns="0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390A3099-E482-45D3-BEA1-F8BAB4451848}" type="TxLink">
                  <a:rPr lang="en-US" altLang="en-US" sz="14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4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Q$44">
            <xdr:nvSpPr>
              <xdr:cNvPr id="2053" name="テキスト ボックス 2052">
                <a:extLst>
                  <a:ext uri="{FF2B5EF4-FFF2-40B4-BE49-F238E27FC236}">
                    <a16:creationId xmlns:a16="http://schemas.microsoft.com/office/drawing/2014/main" id="{00000000-0008-0000-0100-000005080000}"/>
                  </a:ext>
                </a:extLst>
              </xdr:cNvPr>
              <xdr:cNvSpPr txBox="1"/>
            </xdr:nvSpPr>
            <xdr:spPr>
              <a:xfrm>
                <a:off x="9596917" y="4385129"/>
                <a:ext cx="162230" cy="448452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lIns="0" rIns="0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E97DCCD8-4C48-4E84-BD4F-23E69EBF90DA}" type="TxLink">
                  <a:rPr lang="ja-JP" altLang="en-US" sz="14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4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</xdr:grpSp>
        <xdr:grpSp>
          <xdr:nvGrpSpPr>
            <xdr:cNvPr id="60" name="グループ化 59">
              <a:extLst>
                <a:ext uri="{FF2B5EF4-FFF2-40B4-BE49-F238E27FC236}">
                  <a16:creationId xmlns:a16="http://schemas.microsoft.com/office/drawing/2014/main" id="{00000000-0008-0000-0100-00003C000000}"/>
                </a:ext>
              </a:extLst>
            </xdr:cNvPr>
            <xdr:cNvGrpSpPr>
              <a:grpSpLocks noChangeAspect="1"/>
            </xdr:cNvGrpSpPr>
          </xdr:nvGrpSpPr>
          <xdr:grpSpPr>
            <a:xfrm>
              <a:off x="9792317" y="4420389"/>
              <a:ext cx="824284" cy="4434030"/>
              <a:chOff x="9680502" y="4385128"/>
              <a:chExt cx="825610" cy="4411009"/>
            </a:xfrm>
          </xdr:grpSpPr>
          <xdr:sp macro="" textlink="$M$44">
            <xdr:nvSpPr>
              <xdr:cNvPr id="61" name="テキスト ボックス 60">
                <a:extLst>
                  <a:ext uri="{FF2B5EF4-FFF2-40B4-BE49-F238E27FC236}">
                    <a16:creationId xmlns:a16="http://schemas.microsoft.com/office/drawing/2014/main" id="{00000000-0008-0000-0100-00003D000000}"/>
                  </a:ext>
                </a:extLst>
              </xdr:cNvPr>
              <xdr:cNvSpPr txBox="1"/>
            </xdr:nvSpPr>
            <xdr:spPr>
              <a:xfrm rot="5400000">
                <a:off x="8201449" y="6491473"/>
                <a:ext cx="4411008" cy="198318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65D1AC85-9E37-46C6-8097-51D8EB4C0B87}" type="TxLink">
                  <a:rPr lang="ja-JP" altLang="en-US" sz="18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8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O$42">
            <xdr:nvSpPr>
              <xdr:cNvPr id="62" name="テキスト ボックス 61">
                <a:extLst>
                  <a:ext uri="{FF2B5EF4-FFF2-40B4-BE49-F238E27FC236}">
                    <a16:creationId xmlns:a16="http://schemas.microsoft.com/office/drawing/2014/main" id="{00000000-0008-0000-0100-00003E000000}"/>
                  </a:ext>
                </a:extLst>
              </xdr:cNvPr>
              <xdr:cNvSpPr txBox="1"/>
            </xdr:nvSpPr>
            <xdr:spPr>
              <a:xfrm rot="5400000">
                <a:off x="7888076" y="6491474"/>
                <a:ext cx="4411008" cy="19831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F699092D-2AF2-4959-B483-15D296839CCB}" type="TxLink">
                  <a:rPr lang="ja-JP" altLang="en-US" sz="18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8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Q$40">
            <xdr:nvSpPr>
              <xdr:cNvPr id="63" name="テキスト ボックス 62">
                <a:extLst>
                  <a:ext uri="{FF2B5EF4-FFF2-40B4-BE49-F238E27FC236}">
                    <a16:creationId xmlns:a16="http://schemas.microsoft.com/office/drawing/2014/main" id="{00000000-0008-0000-0100-00003F000000}"/>
                  </a:ext>
                </a:extLst>
              </xdr:cNvPr>
              <xdr:cNvSpPr txBox="1"/>
            </xdr:nvSpPr>
            <xdr:spPr>
              <a:xfrm rot="5400000">
                <a:off x="7574157" y="6491473"/>
                <a:ext cx="4411008" cy="198318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DF38804D-38C6-4AA6-B94F-990F3A3DDCB7}" type="TxLink">
                  <a:rPr lang="en-US" altLang="en-US" sz="18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8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</xdr:grpSp>
        <xdr:grpSp>
          <xdr:nvGrpSpPr>
            <xdr:cNvPr id="28" name="グループ化 27">
              <a:extLst>
                <a:ext uri="{FF2B5EF4-FFF2-40B4-BE49-F238E27FC236}">
                  <a16:creationId xmlns:a16="http://schemas.microsoft.com/office/drawing/2014/main" id="{00000000-0008-0000-0100-00001C000000}"/>
                </a:ext>
              </a:extLst>
            </xdr:cNvPr>
            <xdr:cNvGrpSpPr>
              <a:grpSpLocks noChangeAspect="1"/>
            </xdr:cNvGrpSpPr>
          </xdr:nvGrpSpPr>
          <xdr:grpSpPr>
            <a:xfrm>
              <a:off x="9792719" y="4348389"/>
              <a:ext cx="823476" cy="4507930"/>
              <a:chOff x="9658593" y="4385129"/>
              <a:chExt cx="824801" cy="4484525"/>
            </a:xfrm>
          </xdr:grpSpPr>
          <xdr:sp macro="" textlink="$M$43">
            <xdr:nvSpPr>
              <xdr:cNvPr id="48" name="テキスト ボックス 47">
                <a:extLst>
                  <a:ext uri="{FF2B5EF4-FFF2-40B4-BE49-F238E27FC236}">
                    <a16:creationId xmlns:a16="http://schemas.microsoft.com/office/drawing/2014/main" id="{00000000-0008-0000-0100-000030000000}"/>
                  </a:ext>
                </a:extLst>
              </xdr:cNvPr>
              <xdr:cNvSpPr txBox="1"/>
            </xdr:nvSpPr>
            <xdr:spPr>
              <a:xfrm>
                <a:off x="10285076" y="4385129"/>
                <a:ext cx="198318" cy="448452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EEBC707D-FD2C-41FF-811D-F50D4B982638}" type="TxLink">
                  <a:rPr lang="en-US" altLang="en-US" sz="16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6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O$41">
            <xdr:nvSpPr>
              <xdr:cNvPr id="49" name="テキスト ボックス 48">
                <a:extLst>
                  <a:ext uri="{FF2B5EF4-FFF2-40B4-BE49-F238E27FC236}">
                    <a16:creationId xmlns:a16="http://schemas.microsoft.com/office/drawing/2014/main" id="{00000000-0008-0000-0100-000031000000}"/>
                  </a:ext>
                </a:extLst>
              </xdr:cNvPr>
              <xdr:cNvSpPr txBox="1"/>
            </xdr:nvSpPr>
            <xdr:spPr>
              <a:xfrm>
                <a:off x="9971154" y="4385129"/>
                <a:ext cx="198318" cy="448452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9D5020B2-6CC2-4DD1-8882-1603B0D7D788}" type="TxLink">
                  <a:rPr lang="en-US" altLang="en-US" sz="16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6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Q$39">
            <xdr:nvSpPr>
              <xdr:cNvPr id="50" name="テキスト ボックス 49">
                <a:extLst>
                  <a:ext uri="{FF2B5EF4-FFF2-40B4-BE49-F238E27FC236}">
                    <a16:creationId xmlns:a16="http://schemas.microsoft.com/office/drawing/2014/main" id="{00000000-0008-0000-0100-000032000000}"/>
                  </a:ext>
                </a:extLst>
              </xdr:cNvPr>
              <xdr:cNvSpPr txBox="1"/>
            </xdr:nvSpPr>
            <xdr:spPr>
              <a:xfrm>
                <a:off x="9658593" y="4385129"/>
                <a:ext cx="198318" cy="448452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A2BE6715-F4B2-4305-9499-586C15CA06F4}" type="TxLink">
                  <a:rPr lang="ja-JP" altLang="en-US" sz="16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6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</xdr:grpSp>
        <xdr:grpSp>
          <xdr:nvGrpSpPr>
            <xdr:cNvPr id="9" name="グループ化 8">
              <a:extLst>
                <a:ext uri="{FF2B5EF4-FFF2-40B4-BE49-F238E27FC236}">
                  <a16:creationId xmlns:a16="http://schemas.microsoft.com/office/drawing/2014/main" id="{00000000-0008-0000-0100-000009000000}"/>
                </a:ext>
              </a:extLst>
            </xdr:cNvPr>
            <xdr:cNvGrpSpPr>
              <a:grpSpLocks noChangeAspect="1"/>
            </xdr:cNvGrpSpPr>
          </xdr:nvGrpSpPr>
          <xdr:grpSpPr>
            <a:xfrm>
              <a:off x="9842618" y="4420389"/>
              <a:ext cx="768544" cy="4434030"/>
              <a:chOff x="9720662" y="4385129"/>
              <a:chExt cx="769727" cy="4411009"/>
            </a:xfrm>
          </xdr:grpSpPr>
          <xdr:sp macro="" textlink="$M$42">
            <xdr:nvSpPr>
              <xdr:cNvPr id="27" name="テキスト ボックス 26">
                <a:extLst>
                  <a:ext uri="{FF2B5EF4-FFF2-40B4-BE49-F238E27FC236}">
                    <a16:creationId xmlns:a16="http://schemas.microsoft.com/office/drawing/2014/main" id="{00000000-0008-0000-0100-00001B000000}"/>
                  </a:ext>
                </a:extLst>
              </xdr:cNvPr>
              <xdr:cNvSpPr txBox="1"/>
            </xdr:nvSpPr>
            <xdr:spPr>
              <a:xfrm rot="5400000">
                <a:off x="8146297" y="6452045"/>
                <a:ext cx="4411008" cy="277176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16FD2D03-0608-42C1-A8B1-B62F8A363345}" type="TxLink">
                  <a:rPr lang="ja-JP" altLang="en-US" sz="23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23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O$40">
            <xdr:nvSpPr>
              <xdr:cNvPr id="59" name="テキスト ボックス 58">
                <a:extLst>
                  <a:ext uri="{FF2B5EF4-FFF2-40B4-BE49-F238E27FC236}">
                    <a16:creationId xmlns:a16="http://schemas.microsoft.com/office/drawing/2014/main" id="{00000000-0008-0000-0100-00003B000000}"/>
                  </a:ext>
                </a:extLst>
              </xdr:cNvPr>
              <xdr:cNvSpPr txBox="1"/>
            </xdr:nvSpPr>
            <xdr:spPr>
              <a:xfrm rot="5400000">
                <a:off x="7653747" y="6452045"/>
                <a:ext cx="4411008" cy="27717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E2E21B40-C299-4105-ADD2-A316606844AB}" type="TxLink">
                  <a:rPr lang="ja-JP" altLang="en-US" sz="23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23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</xdr:grpSp>
        <xdr:grpSp>
          <xdr:nvGrpSpPr>
            <xdr:cNvPr id="31" name="グループ化 30">
              <a:extLst>
                <a:ext uri="{FF2B5EF4-FFF2-40B4-BE49-F238E27FC236}">
                  <a16:creationId xmlns:a16="http://schemas.microsoft.com/office/drawing/2014/main" id="{00000000-0008-0000-0100-00001F000000}"/>
                </a:ext>
              </a:extLst>
            </xdr:cNvPr>
            <xdr:cNvGrpSpPr>
              <a:grpSpLocks noChangeAspect="1"/>
            </xdr:cNvGrpSpPr>
          </xdr:nvGrpSpPr>
          <xdr:grpSpPr>
            <a:xfrm>
              <a:off x="9849367" y="4348389"/>
              <a:ext cx="768549" cy="4507930"/>
              <a:chOff x="9727420" y="4385129"/>
              <a:chExt cx="769732" cy="4484525"/>
            </a:xfrm>
          </xdr:grpSpPr>
          <xdr:sp macro="" textlink="$M$41">
            <xdr:nvSpPr>
              <xdr:cNvPr id="20" name="テキスト ボックス 19">
                <a:extLst>
                  <a:ext uri="{FF2B5EF4-FFF2-40B4-BE49-F238E27FC236}">
                    <a16:creationId xmlns:a16="http://schemas.microsoft.com/office/drawing/2014/main" id="{00000000-0008-0000-0100-000014000000}"/>
                  </a:ext>
                </a:extLst>
              </xdr:cNvPr>
              <xdr:cNvSpPr txBox="1"/>
            </xdr:nvSpPr>
            <xdr:spPr>
              <a:xfrm>
                <a:off x="10219975" y="4385129"/>
                <a:ext cx="277177" cy="448452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597A0E75-FF7D-4A17-8D69-E781227CC00A}" type="TxLink">
                  <a:rPr lang="en-US" altLang="en-US" sz="22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22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O$39">
            <xdr:nvSpPr>
              <xdr:cNvPr id="21" name="テキスト ボックス 20">
                <a:extLst>
                  <a:ext uri="{FF2B5EF4-FFF2-40B4-BE49-F238E27FC236}">
                    <a16:creationId xmlns:a16="http://schemas.microsoft.com/office/drawing/2014/main" id="{00000000-0008-0000-0100-000015000000}"/>
                  </a:ext>
                </a:extLst>
              </xdr:cNvPr>
              <xdr:cNvSpPr txBox="1"/>
            </xdr:nvSpPr>
            <xdr:spPr>
              <a:xfrm>
                <a:off x="9727420" y="4385129"/>
                <a:ext cx="277176" cy="448452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3363DFBA-3595-4349-81E5-5DC0E59385B5}" type="TxLink">
                  <a:rPr lang="en-US" altLang="en-US" sz="22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22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</xdr:grpSp>
        <xdr:sp macro="" textlink="$M$40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00000000-0008-0000-0100-000008000000}"/>
                </a:ext>
              </a:extLst>
            </xdr:cNvPr>
            <xdr:cNvSpPr txBox="1">
              <a:spLocks/>
            </xdr:cNvSpPr>
          </xdr:nvSpPr>
          <xdr:spPr>
            <a:xfrm rot="5400000">
              <a:off x="8009871" y="6499028"/>
              <a:ext cx="4434029" cy="2767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>
              <a:prstTxWarp prst="textPlain">
                <a:avLst/>
              </a:prstTxWarp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855735E2-1835-47F0-9D84-8F1CDC3BB5A2}" type="TxLink">
                <a:rPr lang="en-US" altLang="en-US" sz="23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30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M$39">
          <xdr:nvSpPr>
            <xdr:cNvPr id="44" name="テキスト ボックス 43">
              <a:extLst>
                <a:ext uri="{FF2B5EF4-FFF2-40B4-BE49-F238E27FC236}">
                  <a16:creationId xmlns:a16="http://schemas.microsoft.com/office/drawing/2014/main" id="{00000000-0008-0000-0100-00002C000000}"/>
                </a:ext>
              </a:extLst>
            </xdr:cNvPr>
            <xdr:cNvSpPr txBox="1">
              <a:spLocks/>
            </xdr:cNvSpPr>
          </xdr:nvSpPr>
          <xdr:spPr>
            <a:xfrm>
              <a:off x="10088511" y="4348389"/>
              <a:ext cx="276750" cy="450793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77B3C164-23D1-4541-A935-06A6727EB135}" type="TxLink">
                <a:rPr lang="en-US" altLang="en-US" sz="22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20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grpSp>
          <xdr:nvGrpSpPr>
            <xdr:cNvPr id="2059" name="グループ化 2058">
              <a:extLs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GrpSpPr>
              <a:grpSpLocks noChangeAspect="1"/>
            </xdr:cNvGrpSpPr>
          </xdr:nvGrpSpPr>
          <xdr:grpSpPr>
            <a:xfrm>
              <a:off x="9774959" y="2978989"/>
              <a:ext cx="884464" cy="1283675"/>
              <a:chOff x="9774959" y="2978989"/>
              <a:chExt cx="884464" cy="1283675"/>
            </a:xfrm>
          </xdr:grpSpPr>
          <xdr:sp macro="" textlink="$C$31">
            <xdr:nvSpPr>
              <xdr:cNvPr id="33" name="テキスト ボックス 32">
                <a:extLst>
                  <a:ext uri="{FF2B5EF4-FFF2-40B4-BE49-F238E27FC236}">
                    <a16:creationId xmlns:a16="http://schemas.microsoft.com/office/drawing/2014/main" id="{00000000-0008-0000-0100-000021000000}"/>
                  </a:ext>
                </a:extLst>
              </xdr:cNvPr>
              <xdr:cNvSpPr txBox="1"/>
            </xdr:nvSpPr>
            <xdr:spPr>
              <a:xfrm>
                <a:off x="10019888" y="2978989"/>
                <a:ext cx="371474" cy="128367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E6E90FBF-7BD1-4D83-B851-DED4660360A6}" type="TxLink">
                  <a:rPr lang="ja-JP" altLang="en-US" sz="22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22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C$33">
            <xdr:nvSpPr>
              <xdr:cNvPr id="32" name="テキスト ボックス 31">
                <a:extLst>
                  <a:ext uri="{FF2B5EF4-FFF2-40B4-BE49-F238E27FC236}">
                    <a16:creationId xmlns:a16="http://schemas.microsoft.com/office/drawing/2014/main" id="{00000000-0008-0000-0100-000020000000}"/>
                  </a:ext>
                </a:extLst>
              </xdr:cNvPr>
              <xdr:cNvSpPr txBox="1"/>
            </xdr:nvSpPr>
            <xdr:spPr>
              <a:xfrm>
                <a:off x="10019888" y="2978989"/>
                <a:ext cx="371474" cy="128367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1A115799-1C23-4B40-A8BF-47783B39754C}" type="TxLink">
                  <a:rPr lang="en-US" altLang="en-US" sz="22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22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C$32">
            <xdr:nvSpPr>
              <xdr:cNvPr id="29" name="テキスト ボックス 28">
                <a:extLst>
                  <a:ext uri="{FF2B5EF4-FFF2-40B4-BE49-F238E27FC236}">
                    <a16:creationId xmlns:a16="http://schemas.microsoft.com/office/drawing/2014/main" id="{00000000-0008-0000-0100-00001D000000}"/>
                  </a:ext>
                </a:extLst>
              </xdr:cNvPr>
              <xdr:cNvSpPr txBox="1"/>
            </xdr:nvSpPr>
            <xdr:spPr>
              <a:xfrm>
                <a:off x="10286587" y="2978989"/>
                <a:ext cx="372836" cy="128367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05AA64A2-B57E-4B20-9E3E-2F3ACBAFED54}" type="TxLink">
                  <a:rPr lang="ja-JP" altLang="en-US" sz="2200" b="1" i="0" u="none" strike="noStrike">
                    <a:solidFill>
                      <a:sysClr val="windowText" lastClr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幅　　員</a:t>
                </a:fld>
                <a:endParaRPr lang="ja-JP" altLang="ja-JP" sz="2200" b="1">
                  <a:solidFill>
                    <a:sysClr val="windowText" lastClr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B$16">
            <xdr:nvSpPr>
              <xdr:cNvPr id="30" name="テキスト ボックス 29">
                <a:extLst>
                  <a:ext uri="{FF2B5EF4-FFF2-40B4-BE49-F238E27FC236}">
                    <a16:creationId xmlns:a16="http://schemas.microsoft.com/office/drawing/2014/main" id="{00000000-0008-0000-0100-00001E000000}"/>
                  </a:ext>
                </a:extLst>
              </xdr:cNvPr>
              <xdr:cNvSpPr txBox="1"/>
            </xdr:nvSpPr>
            <xdr:spPr>
              <a:xfrm>
                <a:off x="9774959" y="2978989"/>
                <a:ext cx="371474" cy="128367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8B63F32C-CAB5-48B1-8470-C314FE0166E6}" type="TxLink">
                  <a:rPr lang="ja-JP" altLang="en-US" sz="22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施工延長</a:t>
                </a:fld>
                <a:endParaRPr lang="ja-JP" altLang="ja-JP" sz="22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</xdr:grpSp>
        <xdr:grpSp>
          <xdr:nvGrpSpPr>
            <xdr:cNvPr id="58" name="グループ化 57">
              <a:extLst>
                <a:ext uri="{FF2B5EF4-FFF2-40B4-BE49-F238E27FC236}">
                  <a16:creationId xmlns:a16="http://schemas.microsoft.com/office/drawing/2014/main" id="{00000000-0008-0000-0100-00003A000000}"/>
                </a:ext>
              </a:extLst>
            </xdr:cNvPr>
            <xdr:cNvGrpSpPr>
              <a:grpSpLocks noChangeAspect="1"/>
            </xdr:cNvGrpSpPr>
          </xdr:nvGrpSpPr>
          <xdr:grpSpPr>
            <a:xfrm>
              <a:off x="8668700" y="2978989"/>
              <a:ext cx="884464" cy="5877330"/>
              <a:chOff x="8687750" y="2978989"/>
              <a:chExt cx="884464" cy="5877330"/>
            </a:xfrm>
          </xdr:grpSpPr>
          <xdr:sp macro="" textlink="$K$42">
            <xdr:nvSpPr>
              <xdr:cNvPr id="55" name="テキスト ボックス 54">
                <a:extLst>
                  <a:ext uri="{FF2B5EF4-FFF2-40B4-BE49-F238E27FC236}">
                    <a16:creationId xmlns:a16="http://schemas.microsoft.com/office/drawing/2014/main" id="{00000000-0008-0000-0100-000037000000}"/>
                  </a:ext>
                </a:extLst>
              </xdr:cNvPr>
              <xdr:cNvSpPr txBox="1"/>
            </xdr:nvSpPr>
            <xdr:spPr>
              <a:xfrm>
                <a:off x="9235463" y="4348389"/>
                <a:ext cx="276751" cy="450793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3E3E4FFC-5A54-45F6-A720-E98FB374E69A}" type="TxLink">
                  <a:rPr kumimoji="1" lang="en-US" altLang="en-US" sz="22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  <a:cs typeface="+mn-cs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○○○○○○株式会社</a:t>
                </a:fld>
                <a:endParaRPr lang="ja-JP" altLang="ja-JP" sz="22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K$39">
            <xdr:nvSpPr>
              <xdr:cNvPr id="56" name="テキスト ボックス 55">
                <a:extLst>
                  <a:ext uri="{FF2B5EF4-FFF2-40B4-BE49-F238E27FC236}">
                    <a16:creationId xmlns:a16="http://schemas.microsoft.com/office/drawing/2014/main" id="{00000000-0008-0000-0100-000038000000}"/>
                  </a:ext>
                </a:extLst>
              </xdr:cNvPr>
              <xdr:cNvSpPr txBox="1">
                <a:spLocks/>
              </xdr:cNvSpPr>
            </xdr:nvSpPr>
            <xdr:spPr>
              <a:xfrm>
                <a:off x="8742885" y="4348389"/>
                <a:ext cx="276751" cy="450793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F7C7DF61-268E-45EC-B24D-E68DE90A2802}" type="TxLink">
                  <a:rPr kumimoji="1" lang="en-US" altLang="en-US" sz="22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  <a:cs typeface="+mn-cs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22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K$43">
            <xdr:nvSpPr>
              <xdr:cNvPr id="18" name="テキスト ボックス 17">
                <a:extLst>
                  <a:ext uri="{FF2B5EF4-FFF2-40B4-BE49-F238E27FC236}">
                    <a16:creationId xmlns:a16="http://schemas.microsoft.com/office/drawing/2014/main" id="{00000000-0008-0000-0100-000012000000}"/>
                  </a:ext>
                </a:extLst>
              </xdr:cNvPr>
              <xdr:cNvSpPr txBox="1">
                <a:spLocks/>
              </xdr:cNvSpPr>
            </xdr:nvSpPr>
            <xdr:spPr>
              <a:xfrm rot="5400000">
                <a:off x="7156824" y="6499029"/>
                <a:ext cx="4434030" cy="276751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42941DED-3DDA-4C54-B93C-684FC94E5780}" type="TxLink">
                  <a:rPr kumimoji="1" lang="en-US" altLang="en-US" sz="22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  <a:cs typeface="+mn-cs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22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K$40">
            <xdr:nvSpPr>
              <xdr:cNvPr id="19" name="テキスト ボックス 18">
                <a:extLst>
                  <a:ext uri="{FF2B5EF4-FFF2-40B4-BE49-F238E27FC236}">
                    <a16:creationId xmlns:a16="http://schemas.microsoft.com/office/drawing/2014/main" id="{00000000-0008-0000-0100-000013000000}"/>
                  </a:ext>
                </a:extLst>
              </xdr:cNvPr>
              <xdr:cNvSpPr txBox="1">
                <a:spLocks/>
              </xdr:cNvSpPr>
            </xdr:nvSpPr>
            <xdr:spPr>
              <a:xfrm rot="5400000">
                <a:off x="6664246" y="6499029"/>
                <a:ext cx="4434030" cy="276751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A10A5725-4645-48FF-BA7A-B76B5F69D2A9}" type="TxLink">
                  <a:rPr kumimoji="1" lang="ja-JP" altLang="en-US" sz="23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  <a:cs typeface="+mn-cs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北海道○○建設管理部○○○事務所</a:t>
                </a:fld>
                <a:endParaRPr lang="ja-JP" altLang="ja-JP" sz="23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B$14">
            <xdr:nvSpPr>
              <xdr:cNvPr id="25" name="テキスト ボックス 24">
                <a:extLst>
                  <a:ext uri="{FF2B5EF4-FFF2-40B4-BE49-F238E27FC236}">
                    <a16:creationId xmlns:a16="http://schemas.microsoft.com/office/drawing/2014/main" id="{00000000-0008-0000-0100-000019000000}"/>
                  </a:ext>
                </a:extLst>
              </xdr:cNvPr>
              <xdr:cNvSpPr txBox="1"/>
            </xdr:nvSpPr>
            <xdr:spPr>
              <a:xfrm>
                <a:off x="9200739" y="2978989"/>
                <a:ext cx="371475" cy="128367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C1A1B724-927A-4F33-BA88-25C2212F7D06}" type="TxLink">
                  <a:rPr lang="ja-JP" altLang="en-US" sz="2200" b="1" i="0" u="none" strike="noStrike">
                    <a:solidFill>
                      <a:srgbClr val="000000"/>
                    </a:solidFill>
                    <a:effectLst/>
                    <a:latin typeface="HG丸ｺﾞｼｯｸM-PRO"/>
                    <a:ea typeface="HG丸ｺﾞｼｯｸM-PRO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施工者</a:t>
                </a:fld>
                <a:endParaRPr lang="ja-JP" altLang="ja-JP" sz="22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B$13">
            <xdr:nvSpPr>
              <xdr:cNvPr id="26" name="テキスト ボックス 25">
                <a:extLst>
                  <a:ext uri="{FF2B5EF4-FFF2-40B4-BE49-F238E27FC236}">
                    <a16:creationId xmlns:a16="http://schemas.microsoft.com/office/drawing/2014/main" id="{00000000-0008-0000-0100-00001A000000}"/>
                  </a:ext>
                </a:extLst>
              </xdr:cNvPr>
              <xdr:cNvSpPr txBox="1"/>
            </xdr:nvSpPr>
            <xdr:spPr>
              <a:xfrm>
                <a:off x="8687750" y="2978989"/>
                <a:ext cx="372835" cy="128367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4C28F650-4BDD-4416-BA3F-A2D7B0F54B42}" type="TxLink">
                  <a:rPr lang="ja-JP" altLang="en-US" sz="2200" b="1" i="0" u="none" strike="noStrike">
                    <a:solidFill>
                      <a:srgbClr val="000000"/>
                    </a:solidFill>
                    <a:effectLst/>
                    <a:latin typeface="HG丸ｺﾞｼｯｸM-PRO"/>
                    <a:ea typeface="HG丸ｺﾞｼｯｸM-PRO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発注者</a:t>
                </a:fld>
                <a:endParaRPr lang="ja-JP" altLang="ja-JP" sz="22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</xdr:grpSp>
        <xdr:grpSp>
          <xdr:nvGrpSpPr>
            <xdr:cNvPr id="12" name="グループ化 11">
              <a:extLst>
                <a:ext uri="{FF2B5EF4-FFF2-40B4-BE49-F238E27FC236}">
                  <a16:creationId xmlns:a16="http://schemas.microsoft.com/office/drawing/2014/main" id="{00000000-0008-0000-0100-00000C000000}"/>
                </a:ext>
              </a:extLst>
            </xdr:cNvPr>
            <xdr:cNvGrpSpPr>
              <a:grpSpLocks noChangeAspect="1"/>
            </xdr:cNvGrpSpPr>
          </xdr:nvGrpSpPr>
          <xdr:grpSpPr>
            <a:xfrm>
              <a:off x="7595102" y="5018134"/>
              <a:ext cx="796675" cy="1571010"/>
              <a:chOff x="7623677" y="5027659"/>
              <a:chExt cx="796675" cy="1571010"/>
            </a:xfrm>
          </xdr:grpSpPr>
          <xdr:sp macro="" textlink="$G$28">
            <xdr:nvSpPr>
              <xdr:cNvPr id="17" name="テキスト ボックス 16">
                <a:extLst>
                  <a:ext uri="{FF2B5EF4-FFF2-40B4-BE49-F238E27FC236}">
                    <a16:creationId xmlns:a16="http://schemas.microsoft.com/office/drawing/2014/main" id="{00000000-0008-0000-0100-000011000000}"/>
                  </a:ext>
                </a:extLst>
              </xdr:cNvPr>
              <xdr:cNvSpPr txBox="1"/>
            </xdr:nvSpPr>
            <xdr:spPr>
              <a:xfrm>
                <a:off x="8149570" y="6297951"/>
                <a:ext cx="270782" cy="300718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horz" wrap="none" rtlCol="0" anchor="ctr" anchorCtr="1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88A60028-9A4B-41A7-BA32-FDF337BAB410}" type="TxLink">
                  <a:rPr lang="en-US" altLang="en-US" sz="21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2</a:t>
                </a:fld>
                <a:endParaRPr lang="ja-JP" altLang="ja-JP" sz="2100" b="1" i="0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G$27">
            <xdr:nvSpPr>
              <xdr:cNvPr id="16" name="テキスト ボックス 15">
                <a:extLst>
                  <a:ext uri="{FF2B5EF4-FFF2-40B4-BE49-F238E27FC236}">
                    <a16:creationId xmlns:a16="http://schemas.microsoft.com/office/drawing/2014/main" id="{00000000-0008-0000-0100-000010000000}"/>
                  </a:ext>
                </a:extLst>
              </xdr:cNvPr>
              <xdr:cNvSpPr txBox="1"/>
            </xdr:nvSpPr>
            <xdr:spPr>
              <a:xfrm>
                <a:off x="8149570" y="5658280"/>
                <a:ext cx="270782" cy="300718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horz" wrap="none" rtlCol="0" anchor="ctr" anchorCtr="1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BC03F6F2-A704-45ED-BAD4-7692B434DF32}" type="TxLink">
                  <a:rPr lang="en-US" altLang="en-US" sz="21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1</a:t>
                </a:fld>
                <a:endParaRPr lang="ja-JP" altLang="ja-JP" sz="2100" b="1" i="0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G$26">
            <xdr:nvSpPr>
              <xdr:cNvPr id="15" name="テキスト ボックス 14">
                <a:extLst>
                  <a:ext uri="{FF2B5EF4-FFF2-40B4-BE49-F238E27FC236}">
                    <a16:creationId xmlns:a16="http://schemas.microsoft.com/office/drawing/2014/main" id="{00000000-0008-0000-0100-00000F000000}"/>
                  </a:ext>
                </a:extLst>
              </xdr:cNvPr>
              <xdr:cNvSpPr txBox="1"/>
            </xdr:nvSpPr>
            <xdr:spPr>
              <a:xfrm>
                <a:off x="8149570" y="5027659"/>
                <a:ext cx="270782" cy="300718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horz" wrap="none" rtlCol="0" anchor="ctr" anchorCtr="1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C88333D2-4799-4743-BECF-DC9CFEAFA92F}" type="TxLink">
                  <a:rPr lang="en-US" altLang="en-US" sz="21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5</a:t>
                </a:fld>
                <a:endParaRPr lang="ja-JP" altLang="ja-JP" sz="2100" b="1" i="0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G$25">
            <xdr:nvSpPr>
              <xdr:cNvPr id="14" name="テキスト ボックス 13">
                <a:extLst>
                  <a:ext uri="{FF2B5EF4-FFF2-40B4-BE49-F238E27FC236}">
                    <a16:creationId xmlns:a16="http://schemas.microsoft.com/office/drawing/2014/main" id="{00000000-0008-0000-0100-00000E000000}"/>
                  </a:ext>
                </a:extLst>
              </xdr:cNvPr>
              <xdr:cNvSpPr txBox="1"/>
            </xdr:nvSpPr>
            <xdr:spPr>
              <a:xfrm>
                <a:off x="7623677" y="6297951"/>
                <a:ext cx="272141" cy="300718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horz" wrap="none" rtlCol="0" anchor="ctr" anchorCtr="1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85097D97-C984-4D1B-B25A-B37F0D52259C}" type="TxLink">
                  <a:rPr lang="en-US" altLang="en-US" sz="21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1</a:t>
                </a:fld>
                <a:endParaRPr lang="ja-JP" altLang="ja-JP" sz="2100" b="1" i="0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G$24">
            <xdr:nvSpPr>
              <xdr:cNvPr id="13" name="テキスト ボックス 12">
                <a:extLst>
                  <a:ext uri="{FF2B5EF4-FFF2-40B4-BE49-F238E27FC236}">
                    <a16:creationId xmlns:a16="http://schemas.microsoft.com/office/drawing/2014/main" id="{00000000-0008-0000-0100-00000D000000}"/>
                  </a:ext>
                </a:extLst>
              </xdr:cNvPr>
              <xdr:cNvSpPr txBox="1"/>
            </xdr:nvSpPr>
            <xdr:spPr>
              <a:xfrm>
                <a:off x="7623677" y="5658280"/>
                <a:ext cx="272141" cy="300718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horz" wrap="none" rtlCol="0" anchor="ctr" anchorCtr="1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9FCCE70F-C05C-45B9-8840-F6B2F21F21AC}" type="TxLink">
                  <a:rPr lang="en-US" altLang="en-US" sz="21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1</a:t>
                </a:fld>
                <a:endParaRPr lang="ja-JP" altLang="ja-JP" sz="2100" b="1" i="0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G$23">
            <xdr:nvSpPr>
              <xdr:cNvPr id="10" name="テキスト ボックス 9">
                <a:extLst>
                  <a:ext uri="{FF2B5EF4-FFF2-40B4-BE49-F238E27FC236}">
                    <a16:creationId xmlns:a16="http://schemas.microsoft.com/office/drawing/2014/main" id="{00000000-0008-0000-0100-00000A000000}"/>
                  </a:ext>
                </a:extLst>
              </xdr:cNvPr>
              <xdr:cNvSpPr txBox="1"/>
            </xdr:nvSpPr>
            <xdr:spPr>
              <a:xfrm>
                <a:off x="7623677" y="5027659"/>
                <a:ext cx="272141" cy="300718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horz" wrap="none" rtlCol="0" anchor="ctr" anchorCtr="1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07F8FC8E-9751-4F80-BC2B-3BAE0C776D7F}" type="TxLink">
                  <a:rPr lang="en-US" altLang="en-US" sz="21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5</a:t>
                </a:fld>
                <a:endParaRPr lang="ja-JP" altLang="ja-JP" sz="2100" b="1" i="0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</xdr:grpSp>
        <xdr:sp macro="" textlink="$B$29">
          <xdr:nvSpPr>
            <xdr:cNvPr id="38" name="テキスト ボックス 37">
              <a:extLst>
                <a:ext uri="{FF2B5EF4-FFF2-40B4-BE49-F238E27FC236}">
                  <a16:creationId xmlns:a16="http://schemas.microsoft.com/office/drawing/2014/main" id="{00000000-0008-0000-0100-000026000000}"/>
                </a:ext>
              </a:extLst>
            </xdr:cNvPr>
            <xdr:cNvSpPr txBox="1">
              <a:spLocks noChangeAspect="1"/>
            </xdr:cNvSpPr>
          </xdr:nvSpPr>
          <xdr:spPr>
            <a:xfrm>
              <a:off x="6774289" y="8041168"/>
              <a:ext cx="276751" cy="64450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527568D1-8493-40F0-B1A9-8F9E5FDCEA28}" type="TxLink">
                <a:rPr lang="ja-JP" altLang="en-US" sz="2200" b="1" i="0" u="none" strike="noStrike">
                  <a:solidFill>
                    <a:schemeClr val="tx1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200" b="1">
                <a:solidFill>
                  <a:schemeClr val="tx1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grpSp>
          <xdr:nvGrpSpPr>
            <xdr:cNvPr id="3" name="グループ化 2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GrpSpPr>
              <a:grpSpLocks noChangeAspect="1"/>
            </xdr:cNvGrpSpPr>
          </xdr:nvGrpSpPr>
          <xdr:grpSpPr>
            <a:xfrm>
              <a:off x="6549586" y="4066197"/>
              <a:ext cx="705378" cy="4325480"/>
              <a:chOff x="6587686" y="4066197"/>
              <a:chExt cx="705378" cy="4325480"/>
            </a:xfrm>
          </xdr:grpSpPr>
          <xdr:sp macro="" textlink="$I$51">
            <xdr:nvSpPr>
              <xdr:cNvPr id="42" name="テキスト ボックス 41">
                <a:extLst>
                  <a:ext uri="{FF2B5EF4-FFF2-40B4-BE49-F238E27FC236}">
                    <a16:creationId xmlns:a16="http://schemas.microsoft.com/office/drawing/2014/main" id="{00000000-0008-0000-0100-00002A000000}"/>
                  </a:ext>
                </a:extLst>
              </xdr:cNvPr>
              <xdr:cNvSpPr txBox="1"/>
            </xdr:nvSpPr>
            <xdr:spPr>
              <a:xfrm rot="5400000">
                <a:off x="4730749" y="6242225"/>
                <a:ext cx="3990626" cy="27675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88AC5A7A-2336-485E-853A-542A243B85CC}" type="TxLink">
                  <a:rPr lang="en-US" altLang="en-US" sz="23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en-US" altLang="ja-JP" sz="23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I$50">
            <xdr:nvSpPr>
              <xdr:cNvPr id="43" name="テキスト ボックス 42">
                <a:extLst>
                  <a:ext uri="{FF2B5EF4-FFF2-40B4-BE49-F238E27FC236}">
                    <a16:creationId xmlns:a16="http://schemas.microsoft.com/office/drawing/2014/main" id="{00000000-0008-0000-0100-00002B000000}"/>
                  </a:ext>
                </a:extLst>
              </xdr:cNvPr>
              <xdr:cNvSpPr txBox="1"/>
            </xdr:nvSpPr>
            <xdr:spPr>
              <a:xfrm>
                <a:off x="6587688" y="4314824"/>
                <a:ext cx="276750" cy="406452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2597C1E1-CF4F-46F2-97C9-EC5E79FAB59B}" type="TxLink">
                  <a:rPr lang="en-US" altLang="en-US" sz="22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en-US" altLang="ja-JP" sz="22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I$49">
            <xdr:nvSpPr>
              <xdr:cNvPr id="52" name="テキスト ボックス 51">
                <a:extLst>
                  <a:ext uri="{FF2B5EF4-FFF2-40B4-BE49-F238E27FC236}">
                    <a16:creationId xmlns:a16="http://schemas.microsoft.com/office/drawing/2014/main" id="{00000000-0008-0000-0100-000034000000}"/>
                  </a:ext>
                </a:extLst>
              </xdr:cNvPr>
              <xdr:cNvSpPr txBox="1"/>
            </xdr:nvSpPr>
            <xdr:spPr>
              <a:xfrm rot="5400000">
                <a:off x="4970925" y="5943910"/>
                <a:ext cx="3510273" cy="276751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4765FBA8-3E4F-4868-895D-5C7DBB845E12}" type="TxLink">
                  <a:rPr lang="ja-JP" altLang="en-US" sz="23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en-US" altLang="ja-JP" sz="23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I$48">
            <xdr:nvSpPr>
              <xdr:cNvPr id="54" name="テキスト ボックス 53">
                <a:extLst>
                  <a:ext uri="{FF2B5EF4-FFF2-40B4-BE49-F238E27FC236}">
                    <a16:creationId xmlns:a16="http://schemas.microsoft.com/office/drawing/2014/main" id="{00000000-0008-0000-0100-000036000000}"/>
                  </a:ext>
                </a:extLst>
              </xdr:cNvPr>
              <xdr:cNvSpPr txBox="1"/>
            </xdr:nvSpPr>
            <xdr:spPr>
              <a:xfrm>
                <a:off x="6587686" y="4253248"/>
                <a:ext cx="276750" cy="3584174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95FCEC5A-0E7F-4CB2-A359-77DB0DBF24E7}" type="TxLink">
                  <a:rPr lang="en-US" altLang="en-US" sz="22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en-US" altLang="ja-JP" sz="22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I$46">
            <xdr:nvSpPr>
              <xdr:cNvPr id="37" name="テキスト ボックス 36">
                <a:extLst>
                  <a:ext uri="{FF2B5EF4-FFF2-40B4-BE49-F238E27FC236}">
                    <a16:creationId xmlns:a16="http://schemas.microsoft.com/office/drawing/2014/main" id="{00000000-0008-0000-0100-000025000000}"/>
                  </a:ext>
                </a:extLst>
              </xdr:cNvPr>
              <xdr:cNvSpPr txBox="1"/>
            </xdr:nvSpPr>
            <xdr:spPr>
              <a:xfrm rot="5400000">
                <a:off x="5030049" y="6128662"/>
                <a:ext cx="4249278" cy="27675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1602B6CC-6465-482F-A2C6-443CEBBF79F4}" type="TxLink">
                  <a:rPr lang="en-US" altLang="en-US" sz="23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en-US" altLang="ja-JP" sz="23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I$45">
            <xdr:nvSpPr>
              <xdr:cNvPr id="39" name="テキスト ボックス 38">
                <a:extLst>
                  <a:ext uri="{FF2B5EF4-FFF2-40B4-BE49-F238E27FC236}">
                    <a16:creationId xmlns:a16="http://schemas.microsoft.com/office/drawing/2014/main" id="{00000000-0008-0000-0100-000027000000}"/>
                  </a:ext>
                </a:extLst>
              </xdr:cNvPr>
              <xdr:cNvSpPr txBox="1"/>
            </xdr:nvSpPr>
            <xdr:spPr>
              <a:xfrm>
                <a:off x="7016314" y="4066198"/>
                <a:ext cx="276750" cy="4323179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CBC86A28-21EF-4841-9B3B-96F72EB467A4}" type="TxLink">
                  <a:rPr lang="en-US" altLang="en-US" sz="22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en-US" altLang="ja-JP" sz="22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I$44">
            <xdr:nvSpPr>
              <xdr:cNvPr id="40" name="テキスト ボックス 39">
                <a:extLst>
                  <a:ext uri="{FF2B5EF4-FFF2-40B4-BE49-F238E27FC236}">
                    <a16:creationId xmlns:a16="http://schemas.microsoft.com/office/drawing/2014/main" id="{00000000-0008-0000-0100-000028000000}"/>
                  </a:ext>
                </a:extLst>
              </xdr:cNvPr>
              <xdr:cNvSpPr txBox="1"/>
            </xdr:nvSpPr>
            <xdr:spPr>
              <a:xfrm rot="5400000">
                <a:off x="5307176" y="5851536"/>
                <a:ext cx="3695024" cy="27675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FF6E8153-37AD-480A-BC8C-2646900C6F53}" type="TxLink">
                  <a:rPr lang="ja-JP" altLang="en-US" sz="23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en-US" altLang="ja-JP" sz="23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I$43">
            <xdr:nvSpPr>
              <xdr:cNvPr id="41" name="テキスト ボックス 40">
                <a:extLst>
                  <a:ext uri="{FF2B5EF4-FFF2-40B4-BE49-F238E27FC236}">
                    <a16:creationId xmlns:a16="http://schemas.microsoft.com/office/drawing/2014/main" id="{00000000-0008-0000-0100-000029000000}"/>
                  </a:ext>
                </a:extLst>
              </xdr:cNvPr>
              <xdr:cNvSpPr txBox="1"/>
            </xdr:nvSpPr>
            <xdr:spPr>
              <a:xfrm>
                <a:off x="7016314" y="4068497"/>
                <a:ext cx="276750" cy="376892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31183808-CC0C-43A1-B718-595BD89E2A75}" type="TxLink">
                  <a:rPr lang="en-US" altLang="en-US" sz="22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en-US" altLang="ja-JP" sz="22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I$42">
            <xdr:nvSpPr>
              <xdr:cNvPr id="7" name="テキスト ボックス 6">
                <a:extLst>
                  <a:ext uri="{FF2B5EF4-FFF2-40B4-BE49-F238E27FC236}">
                    <a16:creationId xmlns:a16="http://schemas.microsoft.com/office/drawing/2014/main" id="{00000000-0008-0000-0100-000007000000}"/>
                  </a:ext>
                </a:extLst>
              </xdr:cNvPr>
              <xdr:cNvSpPr txBox="1"/>
            </xdr:nvSpPr>
            <xdr:spPr>
              <a:xfrm rot="5400000">
                <a:off x="4829499" y="6128662"/>
                <a:ext cx="4249278" cy="276751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E93DB191-B0E7-4CAE-851B-F771E4ABF9B1}" type="TxLink">
                  <a:rPr lang="en-US" altLang="en-US" sz="23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en-US" altLang="ja-JP" sz="23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I$41">
            <xdr:nvSpPr>
              <xdr:cNvPr id="23" name="テキスト ボックス 22">
                <a:extLst>
                  <a:ext uri="{FF2B5EF4-FFF2-40B4-BE49-F238E27FC236}">
                    <a16:creationId xmlns:a16="http://schemas.microsoft.com/office/drawing/2014/main" id="{00000000-0008-0000-0100-000017000000}"/>
                  </a:ext>
                </a:extLst>
              </xdr:cNvPr>
              <xdr:cNvSpPr txBox="1"/>
            </xdr:nvSpPr>
            <xdr:spPr>
              <a:xfrm>
                <a:off x="6815763" y="4066198"/>
                <a:ext cx="276751" cy="4323179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BB2540FE-B20A-4F4B-85E7-FA329366E590}" type="TxLink">
                  <a:rPr lang="en-US" altLang="en-US" sz="22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en-US" altLang="ja-JP" sz="22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I$40">
            <xdr:nvSpPr>
              <xdr:cNvPr id="34" name="テキスト ボックス 33">
                <a:extLst>
                  <a:ext uri="{FF2B5EF4-FFF2-40B4-BE49-F238E27FC236}">
                    <a16:creationId xmlns:a16="http://schemas.microsoft.com/office/drawing/2014/main" id="{00000000-0008-0000-0100-000022000000}"/>
                  </a:ext>
                </a:extLst>
              </xdr:cNvPr>
              <xdr:cNvSpPr txBox="1"/>
            </xdr:nvSpPr>
            <xdr:spPr>
              <a:xfrm rot="5400000">
                <a:off x="5106626" y="5851536"/>
                <a:ext cx="3695024" cy="276751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30B6B54C-02BB-4FF5-A4F2-B9E5480021C4}" type="TxLink">
                  <a:rPr lang="ja-JP" altLang="en-US" sz="23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en-US" altLang="ja-JP" sz="23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I$39">
            <xdr:nvSpPr>
              <xdr:cNvPr id="36" name="テキスト ボックス 35">
                <a:extLst>
                  <a:ext uri="{FF2B5EF4-FFF2-40B4-BE49-F238E27FC236}">
                    <a16:creationId xmlns:a16="http://schemas.microsoft.com/office/drawing/2014/main" id="{00000000-0008-0000-0100-000024000000}"/>
                  </a:ext>
                </a:extLst>
              </xdr:cNvPr>
              <xdr:cNvSpPr txBox="1"/>
            </xdr:nvSpPr>
            <xdr:spPr>
              <a:xfrm>
                <a:off x="6815762" y="4066197"/>
                <a:ext cx="276751" cy="376892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46A6227F-9CA3-4D7A-AC61-FFAEF345139D}" type="TxLink">
                  <a:rPr lang="en-US" altLang="en-US" sz="22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en-US" altLang="ja-JP" sz="22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</xdr:grpSp>
        <xdr:grpSp>
          <xdr:nvGrpSpPr>
            <xdr:cNvPr id="57" name="グループ化 56">
              <a:extLst>
                <a:ext uri="{FF2B5EF4-FFF2-40B4-BE49-F238E27FC236}">
                  <a16:creationId xmlns:a16="http://schemas.microsoft.com/office/drawing/2014/main" id="{00000000-0008-0000-0100-000039000000}"/>
                </a:ext>
              </a:extLst>
            </xdr:cNvPr>
            <xdr:cNvGrpSpPr>
              <a:grpSpLocks noChangeAspect="1"/>
            </xdr:cNvGrpSpPr>
          </xdr:nvGrpSpPr>
          <xdr:grpSpPr>
            <a:xfrm>
              <a:off x="7381667" y="1114356"/>
              <a:ext cx="5020407" cy="1147149"/>
              <a:chOff x="7381667" y="1114356"/>
              <a:chExt cx="5020407" cy="1147149"/>
            </a:xfrm>
          </xdr:grpSpPr>
          <xdr:sp macro="" textlink="$D$8">
            <xdr:nvSpPr>
              <xdr:cNvPr id="6" name="テキスト ボックス 5">
                <a:extLst>
                  <a:ext uri="{FF2B5EF4-FFF2-40B4-BE49-F238E27FC236}">
                    <a16:creationId xmlns:a16="http://schemas.microsoft.com/office/drawing/2014/main" id="{00000000-0008-0000-0100-000006000000}"/>
                  </a:ext>
                </a:extLst>
              </xdr:cNvPr>
              <xdr:cNvSpPr txBox="1"/>
            </xdr:nvSpPr>
            <xdr:spPr>
              <a:xfrm>
                <a:off x="7381667" y="1768927"/>
                <a:ext cx="5020407" cy="492578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wrap="square" lIns="36000" tIns="36000" rIns="36000" bIns="36000" numCol="1" rtlCol="0" anchor="t" anchorCtr="0">
                <a:noAutofit/>
              </a:bodyPr>
              <a:lstStyle/>
              <a:p>
                <a:fld id="{4181036F-E77A-4FFF-B39A-278228EC6FE3}" type="TxLink">
                  <a:rPr kumimoji="1" lang="ja-JP" altLang="en-US" sz="1200" b="1" i="0" u="none" strike="noStrike">
                    <a:solidFill>
                      <a:srgbClr val="000000"/>
                    </a:solidFill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/>
                  <a:t> </a:t>
                </a:fld>
                <a:endParaRPr kumimoji="1" lang="en-US" altLang="ja-JP" sz="1200" b="1"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D$7">
            <xdr:nvSpPr>
              <xdr:cNvPr id="5" name="テキスト ボックス 4">
                <a:extLst>
                  <a:ext uri="{FF2B5EF4-FFF2-40B4-BE49-F238E27FC236}">
                    <a16:creationId xmlns:a16="http://schemas.microsoft.com/office/drawing/2014/main" id="{00000000-0008-0000-0100-000005000000}"/>
                  </a:ext>
                </a:extLst>
              </xdr:cNvPr>
              <xdr:cNvSpPr txBox="1"/>
            </xdr:nvSpPr>
            <xdr:spPr>
              <a:xfrm>
                <a:off x="7381667" y="1461791"/>
                <a:ext cx="5020407" cy="2667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wrap="none" rtlCol="0" anchor="ctr" anchorCtr="0">
                <a:noAutofit/>
              </a:bodyPr>
              <a:lstStyle/>
              <a:p>
                <a:fld id="{99E84D78-6F32-433A-9A56-87FCF2276F79}" type="TxLink">
                  <a:rPr kumimoji="1" lang="ja-JP" altLang="en-US" sz="1600" b="1" i="0" u="none" strike="noStrike">
                    <a:solidFill>
                      <a:srgbClr val="000000"/>
                    </a:solidFill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/>
                  <a:t> </a:t>
                </a:fld>
                <a:endParaRPr kumimoji="1" lang="ja-JP" altLang="en-US" sz="1600" b="1"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D$6">
            <xdr:nvSpPr>
              <xdr:cNvPr id="4" name="テキスト ボックス 3">
                <a:extLst>
                  <a:ext uri="{FF2B5EF4-FFF2-40B4-BE49-F238E27FC236}">
                    <a16:creationId xmlns:a16="http://schemas.microsoft.com/office/drawing/2014/main" id="{00000000-0008-0000-0100-000004000000}"/>
                  </a:ext>
                </a:extLst>
              </xdr:cNvPr>
              <xdr:cNvSpPr txBox="1"/>
            </xdr:nvSpPr>
            <xdr:spPr>
              <a:xfrm>
                <a:off x="7381667" y="1114356"/>
                <a:ext cx="5020407" cy="2667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wrap="none" rtlCol="0" anchor="ctr" anchorCtr="0">
                <a:noAutofit/>
              </a:bodyPr>
              <a:lstStyle/>
              <a:p>
                <a:fld id="{3E9773AE-BE07-40AC-978D-EC54D11CF50A}" type="TxLink">
                  <a:rPr kumimoji="1" lang="ja-JP" altLang="en-US" sz="1600" b="1" i="0" u="none" strike="noStrike">
                    <a:solidFill>
                      <a:srgbClr val="000000"/>
                    </a:solidFill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/>
                  <a:t> </a:t>
                </a:fld>
                <a:endParaRPr kumimoji="1" lang="ja-JP" altLang="en-US" sz="1600" b="1"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</xdr:grpSp>
      </xdr:grpSp>
    </xdr:grpSp>
    <xdr:clientData/>
  </xdr:twoCellAnchor>
  <xdr:twoCellAnchor>
    <xdr:from>
      <xdr:col>4</xdr:col>
      <xdr:colOff>0</xdr:colOff>
      <xdr:row>3</xdr:row>
      <xdr:rowOff>115958</xdr:rowOff>
    </xdr:from>
    <xdr:to>
      <xdr:col>4</xdr:col>
      <xdr:colOff>148738</xdr:colOff>
      <xdr:row>3</xdr:row>
      <xdr:rowOff>259958</xdr:rowOff>
    </xdr:to>
    <xdr:pic>
      <xdr:nvPicPr>
        <xdr:cNvPr id="2055" name="図 205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9944" t="6569" r="9798"/>
        <a:stretch/>
      </xdr:blipFill>
      <xdr:spPr>
        <a:xfrm>
          <a:off x="5574196" y="911088"/>
          <a:ext cx="148738" cy="144000"/>
        </a:xfrm>
        <a:prstGeom prst="rect">
          <a:avLst/>
        </a:prstGeom>
      </xdr:spPr>
    </xdr:pic>
    <xdr:clientData/>
  </xdr:twoCellAnchor>
  <xdr:twoCellAnchor>
    <xdr:from>
      <xdr:col>2</xdr:col>
      <xdr:colOff>8284</xdr:colOff>
      <xdr:row>12</xdr:row>
      <xdr:rowOff>124240</xdr:rowOff>
    </xdr:from>
    <xdr:to>
      <xdr:col>2</xdr:col>
      <xdr:colOff>157022</xdr:colOff>
      <xdr:row>13</xdr:row>
      <xdr:rowOff>3196</xdr:rowOff>
    </xdr:to>
    <xdr:pic>
      <xdr:nvPicPr>
        <xdr:cNvPr id="2056" name="図 205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9944" t="6569" r="9798"/>
        <a:stretch/>
      </xdr:blipFill>
      <xdr:spPr>
        <a:xfrm>
          <a:off x="720588" y="3486979"/>
          <a:ext cx="148738" cy="144000"/>
        </a:xfrm>
        <a:prstGeom prst="rect">
          <a:avLst/>
        </a:prstGeom>
      </xdr:spPr>
    </xdr:pic>
    <xdr:clientData/>
  </xdr:twoCellAnchor>
  <xdr:twoCellAnchor>
    <xdr:from>
      <xdr:col>2</xdr:col>
      <xdr:colOff>8284</xdr:colOff>
      <xdr:row>13</xdr:row>
      <xdr:rowOff>115957</xdr:rowOff>
    </xdr:from>
    <xdr:to>
      <xdr:col>2</xdr:col>
      <xdr:colOff>157022</xdr:colOff>
      <xdr:row>13</xdr:row>
      <xdr:rowOff>259957</xdr:rowOff>
    </xdr:to>
    <xdr:pic>
      <xdr:nvPicPr>
        <xdr:cNvPr id="2057" name="図 205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9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9944" t="6569" r="9798"/>
        <a:stretch/>
      </xdr:blipFill>
      <xdr:spPr>
        <a:xfrm>
          <a:off x="720588" y="3743740"/>
          <a:ext cx="148738" cy="144000"/>
        </a:xfrm>
        <a:prstGeom prst="rect">
          <a:avLst/>
        </a:prstGeom>
      </xdr:spPr>
    </xdr:pic>
    <xdr:clientData/>
  </xdr:twoCellAnchor>
  <xdr:twoCellAnchor>
    <xdr:from>
      <xdr:col>2</xdr:col>
      <xdr:colOff>8284</xdr:colOff>
      <xdr:row>14</xdr:row>
      <xdr:rowOff>124240</xdr:rowOff>
    </xdr:from>
    <xdr:to>
      <xdr:col>2</xdr:col>
      <xdr:colOff>157022</xdr:colOff>
      <xdr:row>15</xdr:row>
      <xdr:rowOff>3196</xdr:rowOff>
    </xdr:to>
    <xdr:pic>
      <xdr:nvPicPr>
        <xdr:cNvPr id="2061" name="図 206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D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9944" t="6569" r="9798"/>
        <a:stretch/>
      </xdr:blipFill>
      <xdr:spPr>
        <a:xfrm>
          <a:off x="720588" y="4017066"/>
          <a:ext cx="148738" cy="144000"/>
        </a:xfrm>
        <a:prstGeom prst="rect">
          <a:avLst/>
        </a:prstGeom>
      </xdr:spPr>
    </xdr:pic>
    <xdr:clientData/>
  </xdr:twoCellAnchor>
  <xdr:twoCellAnchor>
    <xdr:from>
      <xdr:col>0</xdr:col>
      <xdr:colOff>147204</xdr:colOff>
      <xdr:row>19</xdr:row>
      <xdr:rowOff>15028</xdr:rowOff>
    </xdr:from>
    <xdr:to>
      <xdr:col>3</xdr:col>
      <xdr:colOff>3576204</xdr:colOff>
      <xdr:row>19</xdr:row>
      <xdr:rowOff>251840</xdr:rowOff>
    </xdr:to>
    <xdr:sp macro="" textlink="">
      <xdr:nvSpPr>
        <xdr:cNvPr id="2062" name="テキスト ボックス 2061">
          <a:extLst>
            <a:ext uri="{FF2B5EF4-FFF2-40B4-BE49-F238E27FC236}">
              <a16:creationId xmlns:a16="http://schemas.microsoft.com/office/drawing/2014/main" id="{00000000-0008-0000-0100-00000E080000}"/>
            </a:ext>
          </a:extLst>
        </xdr:cNvPr>
        <xdr:cNvSpPr txBox="1"/>
      </xdr:nvSpPr>
      <xdr:spPr>
        <a:xfrm>
          <a:off x="147204" y="5297073"/>
          <a:ext cx="4572000" cy="2368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r>
            <a:rPr kumimoji="1" lang="en-US" altLang="ja-JP" sz="1050" b="1" i="0" u="none" strike="noStrike">
              <a:solidFill>
                <a:srgbClr val="FF0000"/>
              </a:solidFill>
              <a:effectLst/>
              <a:latin typeface="HG丸ｺﾞｼｯｸM-PRO"/>
              <a:ea typeface="HG丸ｺﾞｼｯｸM-PRO"/>
            </a:rPr>
            <a:t>※</a:t>
          </a:r>
          <a:r>
            <a:rPr kumimoji="1" lang="ja-JP" altLang="en-US" sz="1050" b="1" i="0" u="none" strike="noStrike" baseline="0">
              <a:solidFill>
                <a:srgbClr val="FF0000"/>
              </a:solidFill>
              <a:effectLst/>
              <a:latin typeface="HG丸ｺﾞｼｯｸM-PRO"/>
              <a:ea typeface="HG丸ｺﾞｼｯｸM-PRO"/>
            </a:rPr>
            <a:t> </a:t>
          </a:r>
          <a:r>
            <a:rPr kumimoji="1" lang="ja-JP" altLang="en-US" sz="1050" b="1" i="0" u="none" strike="noStrike">
              <a:solidFill>
                <a:srgbClr val="FF0000"/>
              </a:solidFill>
              <a:effectLst/>
              <a:latin typeface="HG丸ｺﾞｼｯｸM-PRO"/>
              <a:ea typeface="HG丸ｺﾞｼｯｸM-PRO"/>
            </a:rPr>
            <a:t>発注者・施工者・幅員の項目は選べます。</a:t>
          </a:r>
        </a:p>
      </xdr:txBody>
    </xdr:sp>
    <xdr:clientData/>
  </xdr:twoCellAnchor>
  <xdr:twoCellAnchor>
    <xdr:from>
      <xdr:col>0</xdr:col>
      <xdr:colOff>147204</xdr:colOff>
      <xdr:row>18</xdr:row>
      <xdr:rowOff>67767</xdr:rowOff>
    </xdr:from>
    <xdr:to>
      <xdr:col>3</xdr:col>
      <xdr:colOff>2906187</xdr:colOff>
      <xdr:row>19</xdr:row>
      <xdr:rowOff>37591</xdr:rowOff>
    </xdr:to>
    <xdr:grpSp>
      <xdr:nvGrpSpPr>
        <xdr:cNvPr id="2065" name="グループ化 2064">
          <a:extLst>
            <a:ext uri="{FF2B5EF4-FFF2-40B4-BE49-F238E27FC236}">
              <a16:creationId xmlns:a16="http://schemas.microsoft.com/office/drawing/2014/main" id="{00000000-0008-0000-0100-000011080000}"/>
            </a:ext>
          </a:extLst>
        </xdr:cNvPr>
        <xdr:cNvGrpSpPr/>
      </xdr:nvGrpSpPr>
      <xdr:grpSpPr>
        <a:xfrm>
          <a:off x="147204" y="5081381"/>
          <a:ext cx="3901983" cy="238255"/>
          <a:chOff x="927652" y="5118652"/>
          <a:chExt cx="3894453" cy="234867"/>
        </a:xfrm>
      </xdr:grpSpPr>
      <xdr:sp macro="" textlink="">
        <xdr:nvSpPr>
          <xdr:cNvPr id="2063" name="テキスト ボックス 2062">
            <a:extLst>
              <a:ext uri="{FF2B5EF4-FFF2-40B4-BE49-F238E27FC236}">
                <a16:creationId xmlns:a16="http://schemas.microsoft.com/office/drawing/2014/main" id="{00000000-0008-0000-0100-00000F080000}"/>
              </a:ext>
            </a:extLst>
          </xdr:cNvPr>
          <xdr:cNvSpPr txBox="1"/>
        </xdr:nvSpPr>
        <xdr:spPr>
          <a:xfrm>
            <a:off x="927652" y="5118652"/>
            <a:ext cx="3894453" cy="23486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square" rtlCol="0" anchor="ctr" anchorCtr="0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1" lang="en-US" altLang="ja-JP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※</a:t>
            </a:r>
            <a:r>
              <a:rPr kumimoji="1" lang="ja-JP" altLang="en-US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 　 を押しても開かない場合はもう</a:t>
            </a:r>
            <a:r>
              <a:rPr kumimoji="1" lang="en-US" altLang="ja-JP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1</a:t>
            </a:r>
            <a:r>
              <a:rPr kumimoji="1" lang="ja-JP" altLang="en-US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度クリックして下さい。</a:t>
            </a:r>
            <a:endParaRPr kumimoji="1" lang="ja-JP" altLang="en-US" sz="1050" b="1" i="0" u="none" strike="noStrike">
              <a:solidFill>
                <a:srgbClr val="FF0000"/>
              </a:solidFill>
              <a:effectLst/>
              <a:latin typeface="HG丸ｺﾞｼｯｸM-PRO"/>
              <a:ea typeface="HG丸ｺﾞｼｯｸM-PRO"/>
            </a:endParaRPr>
          </a:p>
        </xdr:txBody>
      </xdr:sp>
      <xdr:pic>
        <xdr:nvPicPr>
          <xdr:cNvPr id="2064" name="図 2063">
            <a:extLst>
              <a:ext uri="{FF2B5EF4-FFF2-40B4-BE49-F238E27FC236}">
                <a16:creationId xmlns:a16="http://schemas.microsoft.com/office/drawing/2014/main" id="{00000000-0008-0000-0100-00001008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l="9944" t="6569" r="9798"/>
          <a:stretch/>
        </xdr:blipFill>
        <xdr:spPr>
          <a:xfrm>
            <a:off x="1209262" y="5160066"/>
            <a:ext cx="148738" cy="1440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146451</xdr:colOff>
      <xdr:row>19</xdr:row>
      <xdr:rowOff>222846</xdr:rowOff>
    </xdr:from>
    <xdr:to>
      <xdr:col>5</xdr:col>
      <xdr:colOff>173182</xdr:colOff>
      <xdr:row>20</xdr:row>
      <xdr:rowOff>192714</xdr:rowOff>
    </xdr:to>
    <xdr:sp macro="" textlink="">
      <xdr:nvSpPr>
        <xdr:cNvPr id="2066" name="テキスト ボックス 2065">
          <a:extLst>
            <a:ext uri="{FF2B5EF4-FFF2-40B4-BE49-F238E27FC236}">
              <a16:creationId xmlns:a16="http://schemas.microsoft.com/office/drawing/2014/main" id="{C6CACAA0-7DBB-4933-91A2-6264073C6583}"/>
            </a:ext>
          </a:extLst>
        </xdr:cNvPr>
        <xdr:cNvSpPr txBox="1"/>
      </xdr:nvSpPr>
      <xdr:spPr>
        <a:xfrm>
          <a:off x="146451" y="5504891"/>
          <a:ext cx="6036140" cy="238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r>
            <a:rPr kumimoji="1" lang="en-US" altLang="ja-JP" sz="1050" b="1" i="0" u="none" strike="noStrike">
              <a:solidFill>
                <a:srgbClr val="FF0000"/>
              </a:solidFill>
              <a:effectLst/>
              <a:latin typeface="HG丸ｺﾞｼｯｸM-PRO"/>
              <a:ea typeface="HG丸ｺﾞｼｯｸM-PRO"/>
            </a:rPr>
            <a:t>※</a:t>
          </a:r>
          <a:r>
            <a:rPr kumimoji="1" lang="ja-JP" altLang="en-US" sz="1050" b="1" i="0" u="none" strike="noStrike" baseline="0">
              <a:solidFill>
                <a:srgbClr val="FF0000"/>
              </a:solidFill>
              <a:effectLst/>
              <a:latin typeface="HG丸ｺﾞｼｯｸM-PRO"/>
              <a:ea typeface="HG丸ｺﾞｼｯｸM-PRO"/>
            </a:rPr>
            <a:t> 幅員・施工延長の面は最大</a:t>
          </a:r>
          <a:r>
            <a:rPr kumimoji="1" lang="en-US" altLang="ja-JP" sz="1050" b="1" i="0" u="none" strike="noStrike" baseline="0">
              <a:solidFill>
                <a:srgbClr val="FF0000"/>
              </a:solidFill>
              <a:effectLst/>
              <a:latin typeface="HG丸ｺﾞｼｯｸM-PRO"/>
              <a:ea typeface="HG丸ｺﾞｼｯｸM-PRO"/>
            </a:rPr>
            <a:t>4</a:t>
          </a:r>
          <a:r>
            <a:rPr kumimoji="1" lang="ja-JP" altLang="en-US" sz="1050" b="1" i="0" u="none" strike="noStrike" baseline="0">
              <a:solidFill>
                <a:srgbClr val="FF0000"/>
              </a:solidFill>
              <a:effectLst/>
              <a:latin typeface="HG丸ｺﾞｼｯｸM-PRO"/>
              <a:ea typeface="HG丸ｺﾞｼｯｸM-PRO"/>
            </a:rPr>
            <a:t>行まで増やせますので文字数が多い場合は複数行にして下さい。</a:t>
          </a:r>
          <a:endParaRPr kumimoji="1" lang="ja-JP" altLang="en-US" sz="1050" b="1" i="0" u="none" strike="noStrike">
            <a:solidFill>
              <a:srgbClr val="FF0000"/>
            </a:solidFill>
            <a:effectLst/>
            <a:latin typeface="HG丸ｺﾞｼｯｸM-PRO"/>
            <a:ea typeface="HG丸ｺﾞｼｯｸM-PRO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112569</xdr:rowOff>
    </xdr:from>
    <xdr:to>
      <xdr:col>4</xdr:col>
      <xdr:colOff>148738</xdr:colOff>
      <xdr:row>3</xdr:row>
      <xdr:rowOff>256569</xdr:rowOff>
    </xdr:to>
    <xdr:pic>
      <xdr:nvPicPr>
        <xdr:cNvPr id="7196" name="図 719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C1C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944" t="6569" r="9798"/>
        <a:stretch/>
      </xdr:blipFill>
      <xdr:spPr>
        <a:xfrm>
          <a:off x="5792932" y="917864"/>
          <a:ext cx="148738" cy="144000"/>
        </a:xfrm>
        <a:prstGeom prst="rect">
          <a:avLst/>
        </a:prstGeom>
      </xdr:spPr>
    </xdr:pic>
    <xdr:clientData/>
  </xdr:twoCellAnchor>
  <xdr:twoCellAnchor>
    <xdr:from>
      <xdr:col>6</xdr:col>
      <xdr:colOff>219942</xdr:colOff>
      <xdr:row>0</xdr:row>
      <xdr:rowOff>164522</xdr:rowOff>
    </xdr:from>
    <xdr:to>
      <xdr:col>17</xdr:col>
      <xdr:colOff>74469</xdr:colOff>
      <xdr:row>36</xdr:row>
      <xdr:rowOff>6061</xdr:rowOff>
    </xdr:to>
    <xdr:grpSp>
      <xdr:nvGrpSpPr>
        <xdr:cNvPr id="7199" name="グループ化 7198">
          <a:extLst>
            <a:ext uri="{FF2B5EF4-FFF2-40B4-BE49-F238E27FC236}">
              <a16:creationId xmlns:a16="http://schemas.microsoft.com/office/drawing/2014/main" id="{00000000-0008-0000-0200-00001F1C0000}"/>
            </a:ext>
          </a:extLst>
        </xdr:cNvPr>
        <xdr:cNvGrpSpPr/>
      </xdr:nvGrpSpPr>
      <xdr:grpSpPr>
        <a:xfrm>
          <a:off x="6428510" y="164522"/>
          <a:ext cx="6686550" cy="9686925"/>
          <a:chOff x="6428510" y="164522"/>
          <a:chExt cx="6686550" cy="9686925"/>
        </a:xfrm>
      </xdr:grpSpPr>
      <xdr:grpSp>
        <xdr:nvGrpSpPr>
          <xdr:cNvPr id="77" name="グループ化 76">
            <a:extLst>
              <a:ext uri="{FF2B5EF4-FFF2-40B4-BE49-F238E27FC236}">
                <a16:creationId xmlns:a16="http://schemas.microsoft.com/office/drawing/2014/main" id="{00000000-0008-0000-0200-00004D000000}"/>
              </a:ext>
            </a:extLst>
          </xdr:cNvPr>
          <xdr:cNvGrpSpPr/>
        </xdr:nvGrpSpPr>
        <xdr:grpSpPr>
          <a:xfrm>
            <a:off x="6428510" y="164522"/>
            <a:ext cx="6686550" cy="9686925"/>
            <a:chOff x="5935318" y="171450"/>
            <a:chExt cx="6646267" cy="9565322"/>
          </a:xfrm>
        </xdr:grpSpPr>
        <mc:AlternateContent xmlns:mc="http://schemas.openxmlformats.org/markup-compatibility/2006" xmlns:a14="http://schemas.microsoft.com/office/drawing/2010/main">
          <mc:Choice Requires="a14">
            <xdr:pic>
              <xdr:nvPicPr>
                <xdr:cNvPr id="78" name="図 77">
                  <a:extLst>
                    <a:ext uri="{FF2B5EF4-FFF2-40B4-BE49-F238E27FC236}">
                      <a16:creationId xmlns:a16="http://schemas.microsoft.com/office/drawing/2014/main" id="{00000000-0008-0000-0200-00004E000000}"/>
                    </a:ext>
                  </a:extLst>
                </xdr:cNvPr>
                <xdr:cNvPicPr>
                  <a:picLocks noChangeAspect="1" noChangeArrowheads="1"/>
                  <a:extLst>
                    <a:ext uri="{84589F7E-364E-4C9E-8A38-B11213B215E9}">
                      <a14:cameraTool cellRange="画像" spid="_x0000_s7192"/>
                    </a:ext>
                  </a:extLst>
                </xdr:cNvPicPr>
              </xdr:nvPicPr>
              <xdr:blipFill>
                <a:blip xmlns:r="http://schemas.openxmlformats.org/officeDocument/2006/relationships" r:embed="rId3"/>
                <a:stretch>
                  <a:fillRect/>
                </a:stretch>
              </xdr:blipFill>
              <xdr:spPr bwMode="auto">
                <a:xfrm>
                  <a:off x="5935318" y="171450"/>
                  <a:ext cx="6646267" cy="9565322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>
                      <a:solidFill>
                        <a:srgbClr val="FFFFFF"/>
                      </a:solidFill>
                    </a14:hiddenFill>
                  </a:ext>
                </a:extLst>
              </xdr:spPr>
            </xdr:pic>
          </mc:Choice>
          <mc:Fallback xmlns=""/>
        </mc:AlternateContent>
        <xdr:pic>
          <xdr:nvPicPr>
            <xdr:cNvPr id="79" name="図 78">
              <a:extLst>
                <a:ext uri="{FF2B5EF4-FFF2-40B4-BE49-F238E27FC236}">
                  <a16:creationId xmlns:a16="http://schemas.microsoft.com/office/drawing/2014/main" id="{00000000-0008-0000-0200-00004F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83153" y="9128677"/>
              <a:ext cx="1270552" cy="287282"/>
            </a:xfrm>
            <a:prstGeom prst="rect">
              <a:avLst/>
            </a:prstGeom>
          </xdr:spPr>
        </xdr:pic>
        <xdr:sp macro="" textlink="">
          <xdr:nvSpPr>
            <xdr:cNvPr id="80" name="テキスト ボックス 79">
              <a:extLst>
                <a:ext uri="{FF2B5EF4-FFF2-40B4-BE49-F238E27FC236}">
                  <a16:creationId xmlns:a16="http://schemas.microsoft.com/office/drawing/2014/main" id="{00000000-0008-0000-0200-000050000000}"/>
                </a:ext>
              </a:extLst>
            </xdr:cNvPr>
            <xdr:cNvSpPr txBox="1">
              <a:spLocks noChangeAspect="1"/>
            </xdr:cNvSpPr>
          </xdr:nvSpPr>
          <xdr:spPr>
            <a:xfrm>
              <a:off x="6943489" y="9173383"/>
              <a:ext cx="3290680" cy="247651"/>
            </a:xfrm>
            <a:prstGeom prst="rect">
              <a:avLst/>
            </a:prstGeom>
            <a:solidFill>
              <a:schemeClr val="bg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horz" wrap="none" rtlCol="0" anchor="ctr" anchorCtr="0">
              <a:noAutofit/>
            </a:bodyPr>
            <a:lstStyle/>
            <a:p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</a:pPr>
              <a:r>
                <a:rPr kumimoji="1" lang="en-US" altLang="ja-JP" sz="1050" b="1" i="0" u="none" strike="noStrike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※</a:t>
              </a:r>
              <a:r>
                <a:rPr kumimoji="1" lang="ja-JP" altLang="en-US" sz="1050" b="1" i="0" u="none" strike="noStrike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アルファベット・数字などは縦書きになります。</a:t>
              </a:r>
            </a:p>
          </xdr:txBody>
        </xdr:sp>
        <xdr:grpSp>
          <xdr:nvGrpSpPr>
            <xdr:cNvPr id="81" name="グループ化 80">
              <a:extLst>
                <a:ext uri="{FF2B5EF4-FFF2-40B4-BE49-F238E27FC236}">
                  <a16:creationId xmlns:a16="http://schemas.microsoft.com/office/drawing/2014/main" id="{00000000-0008-0000-0200-000051000000}"/>
                </a:ext>
              </a:extLst>
            </xdr:cNvPr>
            <xdr:cNvGrpSpPr/>
          </xdr:nvGrpSpPr>
          <xdr:grpSpPr>
            <a:xfrm>
              <a:off x="6505869" y="1099922"/>
              <a:ext cx="5709734" cy="7542864"/>
              <a:chOff x="6549586" y="1114356"/>
              <a:chExt cx="5852488" cy="7741963"/>
            </a:xfrm>
          </xdr:grpSpPr>
          <xdr:grpSp>
            <xdr:nvGrpSpPr>
              <xdr:cNvPr id="82" name="グループ化 81">
                <a:extLst>
                  <a:ext uri="{FF2B5EF4-FFF2-40B4-BE49-F238E27FC236}">
                    <a16:creationId xmlns:a16="http://schemas.microsoft.com/office/drawing/2014/main" id="{00000000-0008-0000-0200-000052000000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11061522" y="3396032"/>
                <a:ext cx="1281517" cy="899747"/>
                <a:chOff x="11061522" y="3396032"/>
                <a:chExt cx="1281517" cy="899747"/>
              </a:xfrm>
            </xdr:grpSpPr>
            <mc:AlternateContent xmlns:mc="http://schemas.openxmlformats.org/markup-compatibility/2006">
              <mc:Choice xmlns:a14="http://schemas.microsoft.com/office/drawing/2010/main" Requires="a14">
                <xdr:sp macro="" textlink="">
                  <xdr:nvSpPr>
                    <xdr:cNvPr id="2" name="Drop Down 3" descr="あり&#10;" hidden="1">
                      <a:extLst>
                        <a:ext uri="{63B3BB69-23CF-44E3-9099-C40C66FF867C}">
                          <a14:compatExt spid="_x0000_s7171"/>
                        </a:ext>
                        <a:ext uri="{FF2B5EF4-FFF2-40B4-BE49-F238E27FC236}">
                          <a16:creationId xmlns:a16="http://schemas.microsoft.com/office/drawing/2014/main" id="{00000000-0008-0000-0200-000002000000}"/>
                        </a:ext>
                      </a:extLst>
                    </xdr:cNvPr>
                    <xdr:cNvSpPr/>
                  </xdr:nvSpPr>
                  <xdr:spPr bwMode="auto">
                    <a:xfrm>
                      <a:off x="11649075" y="4067175"/>
                      <a:ext cx="609600" cy="22860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  <a:extLst>
                      <a:ext uri="{91240B29-F687-4F45-9708-019B960494DF}">
                        <a14:hiddenLine w="9525">
                          <a:noFill/>
                          <a:miter lim="800000"/>
                          <a:headEnd/>
                          <a:tailEnd/>
                        </a14:hiddenLine>
                      </a:ext>
                    </a:extLst>
                  </xdr:spPr>
                </xdr:sp>
              </mc:Choice>
              <mc:Fallback/>
            </mc:AlternateContent>
            <xdr:sp macro="" textlink="">
              <xdr:nvSpPr>
                <xdr:cNvPr id="7189" name="正方形/長方形 7188">
                  <a:extLst>
                    <a:ext uri="{FF2B5EF4-FFF2-40B4-BE49-F238E27FC236}">
                      <a16:creationId xmlns:a16="http://schemas.microsoft.com/office/drawing/2014/main" id="{00000000-0008-0000-0200-0000151C0000}"/>
                    </a:ext>
                  </a:extLst>
                </xdr:cNvPr>
                <xdr:cNvSpPr/>
              </xdr:nvSpPr>
              <xdr:spPr>
                <a:xfrm>
                  <a:off x="11115951" y="3751178"/>
                  <a:ext cx="1227088" cy="327091"/>
                </a:xfrm>
                <a:prstGeom prst="rect">
                  <a:avLst/>
                </a:prstGeom>
                <a:noFill/>
              </xdr:spPr>
              <xdr:txBody>
                <a:bodyPr vertOverflow="overflow" horzOverflow="overflow" wrap="none" lIns="91440" tIns="45720" rIns="91440" bIns="45720">
                  <a:noAutofit/>
                </a:bodyPr>
                <a:lstStyle/>
                <a:p>
                  <a:pPr algn="ctr"/>
                  <a:r>
                    <a:rPr lang="ja-JP" altLang="en-US" sz="1400" b="1" cap="none" spc="0">
                      <a:ln w="0"/>
                      <a:solidFill>
                        <a:schemeClr val="tx1"/>
                      </a:solidFill>
                      <a:effectLst/>
                    </a:rPr>
                    <a:t>起点</a:t>
                  </a:r>
                  <a:r>
                    <a:rPr lang="ja-JP" altLang="en-US" sz="1400" b="0" cap="none" spc="0">
                      <a:ln w="0"/>
                      <a:solidFill>
                        <a:schemeClr val="tx1"/>
                      </a:solidFill>
                      <a:effectLst/>
                    </a:rPr>
                    <a:t>･終点記入</a:t>
                  </a:r>
                </a:p>
              </xdr:txBody>
            </xdr:sp>
            <mc:AlternateContent xmlns:mc="http://schemas.openxmlformats.org/markup-compatibility/2006">
              <mc:Choice xmlns:a14="http://schemas.microsoft.com/office/drawing/2010/main" Requires="a14">
                <xdr:sp macro="" textlink="">
                  <xdr:nvSpPr>
                    <xdr:cNvPr id="3" name="Drop Down 4" hidden="1">
                      <a:extLst>
                        <a:ext uri="{63B3BB69-23CF-44E3-9099-C40C66FF867C}">
                          <a14:compatExt spid="_x0000_s7172"/>
                        </a:ext>
                        <a:ext uri="{FF2B5EF4-FFF2-40B4-BE49-F238E27FC236}">
                          <a16:creationId xmlns:a16="http://schemas.microsoft.com/office/drawing/2014/main" id="{00000000-0008-0000-0200-000003000000}"/>
                        </a:ext>
                      </a:extLst>
                    </xdr:cNvPr>
                    <xdr:cNvSpPr/>
                  </xdr:nvSpPr>
                  <xdr:spPr bwMode="auto">
                    <a:xfrm>
                      <a:off x="11649075" y="3438525"/>
                      <a:ext cx="609600" cy="2286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  <a:extLst>
                      <a:ext uri="{91240B29-F687-4F45-9708-019B960494DF}">
                        <a14:hiddenLine w="9525">
                          <a:noFill/>
                          <a:miter lim="800000"/>
                          <a:headEnd/>
                          <a:tailEnd/>
                        </a14:hiddenLine>
                      </a:ext>
                    </a:extLst>
                  </xdr:spPr>
                </xdr:sp>
              </mc:Choice>
              <mc:Fallback/>
            </mc:AlternateContent>
            <xdr:sp macro="" textlink="">
              <xdr:nvSpPr>
                <xdr:cNvPr id="7191" name="正方形/長方形 7190">
                  <a:extLst>
                    <a:ext uri="{FF2B5EF4-FFF2-40B4-BE49-F238E27FC236}">
                      <a16:creationId xmlns:a16="http://schemas.microsoft.com/office/drawing/2014/main" id="{00000000-0008-0000-0200-0000171C0000}"/>
                    </a:ext>
                  </a:extLst>
                </xdr:cNvPr>
                <xdr:cNvSpPr/>
              </xdr:nvSpPr>
              <xdr:spPr>
                <a:xfrm>
                  <a:off x="11061522" y="3396032"/>
                  <a:ext cx="542378" cy="327091"/>
                </a:xfrm>
                <a:prstGeom prst="rect">
                  <a:avLst/>
                </a:prstGeom>
                <a:noFill/>
              </xdr:spPr>
              <xdr:txBody>
                <a:bodyPr vertOverflow="overflow" horzOverflow="overflow" wrap="none" lIns="91440" tIns="45720" rIns="91440" bIns="45720">
                  <a:noAutofit/>
                </a:bodyPr>
                <a:lstStyle/>
                <a:p>
                  <a:pPr algn="ctr"/>
                  <a:r>
                    <a:rPr lang="ja-JP" altLang="en-US" sz="1400" b="1" cap="none" spc="0">
                      <a:ln w="0"/>
                      <a:solidFill>
                        <a:schemeClr val="tx1"/>
                      </a:solidFill>
                      <a:effectLst/>
                      <a:latin typeface="+mn-ea"/>
                      <a:ea typeface="+mn-ea"/>
                    </a:rPr>
                    <a:t>本数</a:t>
                  </a:r>
                </a:p>
              </xdr:txBody>
            </xdr:sp>
          </xdr:grpSp>
          <xdr:grpSp>
            <xdr:nvGrpSpPr>
              <xdr:cNvPr id="83" name="グループ化 82">
                <a:extLst>
                  <a:ext uri="{FF2B5EF4-FFF2-40B4-BE49-F238E27FC236}">
                    <a16:creationId xmlns:a16="http://schemas.microsoft.com/office/drawing/2014/main" id="{00000000-0008-0000-0200-000053000000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9758186" y="4420390"/>
                <a:ext cx="908874" cy="4434030"/>
                <a:chOff x="9648568" y="4385129"/>
                <a:chExt cx="910161" cy="4587593"/>
              </a:xfrm>
            </xdr:grpSpPr>
            <xdr:sp macro="" textlink="$M$46">
              <xdr:nvSpPr>
                <xdr:cNvPr id="7184" name="テキスト ボックス 7183">
                  <a:extLst>
                    <a:ext uri="{FF2B5EF4-FFF2-40B4-BE49-F238E27FC236}">
                      <a16:creationId xmlns:a16="http://schemas.microsoft.com/office/drawing/2014/main" id="{00000000-0008-0000-0200-0000101C0000}"/>
                    </a:ext>
                  </a:extLst>
                </xdr:cNvPr>
                <xdr:cNvSpPr txBox="1"/>
              </xdr:nvSpPr>
              <xdr:spPr>
                <a:xfrm rot="5400000">
                  <a:off x="8183819" y="6597810"/>
                  <a:ext cx="4587592" cy="162229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1721E44D-0807-45FA-8534-900C8A6584B2}" type="TxLink">
                    <a:rPr lang="en-US" altLang="en-US" sz="1100" b="1" i="0" u="none" strike="noStrike">
                      <a:solidFill>
                        <a:sysClr val="windowText" lastClr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1600" b="1">
                    <a:solidFill>
                      <a:sysClr val="windowText" lastClr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O$44">
              <xdr:nvSpPr>
                <xdr:cNvPr id="7185" name="テキスト ボックス 7184">
                  <a:extLst>
                    <a:ext uri="{FF2B5EF4-FFF2-40B4-BE49-F238E27FC236}">
                      <a16:creationId xmlns:a16="http://schemas.microsoft.com/office/drawing/2014/main" id="{00000000-0008-0000-0200-0000111C0000}"/>
                    </a:ext>
                  </a:extLst>
                </xdr:cNvPr>
                <xdr:cNvSpPr txBox="1"/>
              </xdr:nvSpPr>
              <xdr:spPr>
                <a:xfrm rot="5400000">
                  <a:off x="7934441" y="6597811"/>
                  <a:ext cx="4587592" cy="162229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C5FB2551-6D1D-4107-982F-77D2E57B8E19}" type="TxLink">
                    <a:rPr lang="en-US" altLang="en-US" sz="1100" b="1" i="0" u="none" strike="noStrike">
                      <a:solidFill>
                        <a:sysClr val="windowText" lastClr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1600" b="1">
                    <a:solidFill>
                      <a:sysClr val="windowText" lastClr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Q$42">
              <xdr:nvSpPr>
                <xdr:cNvPr id="7186" name="テキスト ボックス 7185">
                  <a:extLst>
                    <a:ext uri="{FF2B5EF4-FFF2-40B4-BE49-F238E27FC236}">
                      <a16:creationId xmlns:a16="http://schemas.microsoft.com/office/drawing/2014/main" id="{00000000-0008-0000-0200-0000121C0000}"/>
                    </a:ext>
                  </a:extLst>
                </xdr:cNvPr>
                <xdr:cNvSpPr txBox="1"/>
              </xdr:nvSpPr>
              <xdr:spPr>
                <a:xfrm rot="5400000">
                  <a:off x="7685843" y="6597810"/>
                  <a:ext cx="4587592" cy="162229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B0B380F1-F8BF-423E-8371-E98BFBCE7FB0}" type="TxLink">
                    <a:rPr lang="en-US" altLang="en-US" sz="1100" b="1" i="0" u="none" strike="noStrike">
                      <a:solidFill>
                        <a:sysClr val="windowText" lastClr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1600" b="1">
                    <a:solidFill>
                      <a:sysClr val="windowText" lastClr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Q$45">
              <xdr:nvSpPr>
                <xdr:cNvPr id="7187" name="テキスト ボックス 7186">
                  <a:extLst>
                    <a:ext uri="{FF2B5EF4-FFF2-40B4-BE49-F238E27FC236}">
                      <a16:creationId xmlns:a16="http://schemas.microsoft.com/office/drawing/2014/main" id="{00000000-0008-0000-0200-0000131C0000}"/>
                    </a:ext>
                  </a:extLst>
                </xdr:cNvPr>
                <xdr:cNvSpPr txBox="1"/>
              </xdr:nvSpPr>
              <xdr:spPr>
                <a:xfrm rot="5400000">
                  <a:off x="7435886" y="6597811"/>
                  <a:ext cx="4587593" cy="16223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39059CDA-6598-462C-B1FA-68F01A011F7E}" type="TxLink">
                    <a:rPr lang="en-US" altLang="en-US" sz="1100" b="1" i="0" u="none" strike="noStrike">
                      <a:solidFill>
                        <a:sysClr val="windowText" lastClr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1600" b="1">
                    <a:solidFill>
                      <a:sysClr val="windowText" lastClr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</xdr:grpSp>
          <xdr:grpSp>
            <xdr:nvGrpSpPr>
              <xdr:cNvPr id="84" name="グループ化 83">
                <a:extLst>
                  <a:ext uri="{FF2B5EF4-FFF2-40B4-BE49-F238E27FC236}">
                    <a16:creationId xmlns:a16="http://schemas.microsoft.com/office/drawing/2014/main" id="{00000000-0008-0000-0200-000054000000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9758562" y="4348389"/>
                <a:ext cx="908104" cy="4507930"/>
                <a:chOff x="9596917" y="4385129"/>
                <a:chExt cx="909391" cy="4484525"/>
              </a:xfrm>
            </xdr:grpSpPr>
            <xdr:sp macro="" textlink="$M$45">
              <xdr:nvSpPr>
                <xdr:cNvPr id="7180" name="テキスト ボックス 7179">
                  <a:extLst>
                    <a:ext uri="{FF2B5EF4-FFF2-40B4-BE49-F238E27FC236}">
                      <a16:creationId xmlns:a16="http://schemas.microsoft.com/office/drawing/2014/main" id="{00000000-0008-0000-0200-00000C1C0000}"/>
                    </a:ext>
                  </a:extLst>
                </xdr:cNvPr>
                <xdr:cNvSpPr txBox="1"/>
              </xdr:nvSpPr>
              <xdr:spPr>
                <a:xfrm>
                  <a:off x="10344078" y="4385129"/>
                  <a:ext cx="162230" cy="448452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lIns="0" rIns="0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451683F5-4F55-464B-B4F3-CA49AB1F7D94}" type="TxLink">
                    <a:rPr lang="en-US" altLang="en-US" sz="1450" b="1" i="0" u="none" strike="noStrike">
                      <a:solidFill>
                        <a:sysClr val="windowText" lastClr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1450" b="1">
                    <a:solidFill>
                      <a:sysClr val="windowText" lastClr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O$43">
              <xdr:nvSpPr>
                <xdr:cNvPr id="7181" name="テキスト ボックス 7180">
                  <a:extLst>
                    <a:ext uri="{FF2B5EF4-FFF2-40B4-BE49-F238E27FC236}">
                      <a16:creationId xmlns:a16="http://schemas.microsoft.com/office/drawing/2014/main" id="{00000000-0008-0000-0200-00000D1C0000}"/>
                    </a:ext>
                  </a:extLst>
                </xdr:cNvPr>
                <xdr:cNvSpPr txBox="1"/>
              </xdr:nvSpPr>
              <xdr:spPr>
                <a:xfrm>
                  <a:off x="10095475" y="4385129"/>
                  <a:ext cx="162230" cy="448452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lIns="0" rIns="0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423DBCFB-A510-4E44-BF94-C92AED866ABD}" type="TxLink">
                    <a:rPr lang="en-US" altLang="en-US" sz="1450" b="1" i="0" u="none" strike="noStrike">
                      <a:solidFill>
                        <a:sysClr val="windowText" lastClr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1450" b="1">
                    <a:solidFill>
                      <a:sysClr val="windowText" lastClr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Q$41">
              <xdr:nvSpPr>
                <xdr:cNvPr id="7182" name="テキスト ボックス 7181">
                  <a:extLst>
                    <a:ext uri="{FF2B5EF4-FFF2-40B4-BE49-F238E27FC236}">
                      <a16:creationId xmlns:a16="http://schemas.microsoft.com/office/drawing/2014/main" id="{00000000-0008-0000-0200-00000E1C0000}"/>
                    </a:ext>
                  </a:extLst>
                </xdr:cNvPr>
                <xdr:cNvSpPr txBox="1"/>
              </xdr:nvSpPr>
              <xdr:spPr>
                <a:xfrm>
                  <a:off x="9845516" y="4385129"/>
                  <a:ext cx="162230" cy="448452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lIns="0" rIns="0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87DA9906-564A-45AA-9417-69B87E6050E3}" type="TxLink">
                    <a:rPr lang="en-US" altLang="en-US" sz="1450" b="1" i="0" u="none" strike="noStrike">
                      <a:solidFill>
                        <a:sysClr val="windowText" lastClr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1450" b="1">
                    <a:solidFill>
                      <a:sysClr val="windowText" lastClr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Q$44">
              <xdr:nvSpPr>
                <xdr:cNvPr id="7183" name="テキスト ボックス 7182">
                  <a:extLst>
                    <a:ext uri="{FF2B5EF4-FFF2-40B4-BE49-F238E27FC236}">
                      <a16:creationId xmlns:a16="http://schemas.microsoft.com/office/drawing/2014/main" id="{00000000-0008-0000-0200-00000F1C0000}"/>
                    </a:ext>
                  </a:extLst>
                </xdr:cNvPr>
                <xdr:cNvSpPr txBox="1"/>
              </xdr:nvSpPr>
              <xdr:spPr>
                <a:xfrm>
                  <a:off x="9596917" y="4385129"/>
                  <a:ext cx="162230" cy="448452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lIns="0" rIns="0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EFABA184-C288-4E14-91DD-3B0E8CCFB52A}" type="TxLink">
                    <a:rPr lang="en-US" altLang="en-US" sz="1450" b="1" i="0" u="none" strike="noStrike">
                      <a:solidFill>
                        <a:sysClr val="windowText" lastClr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1450" b="1">
                    <a:solidFill>
                      <a:sysClr val="windowText" lastClr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</xdr:grpSp>
          <xdr:grpSp>
            <xdr:nvGrpSpPr>
              <xdr:cNvPr id="85" name="グループ化 84">
                <a:extLst>
                  <a:ext uri="{FF2B5EF4-FFF2-40B4-BE49-F238E27FC236}">
                    <a16:creationId xmlns:a16="http://schemas.microsoft.com/office/drawing/2014/main" id="{00000000-0008-0000-0200-000055000000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9792317" y="4420389"/>
                <a:ext cx="824284" cy="4434030"/>
                <a:chOff x="9680502" y="4385128"/>
                <a:chExt cx="825610" cy="4411009"/>
              </a:xfrm>
            </xdr:grpSpPr>
            <xdr:sp macro="" textlink="$M$44">
              <xdr:nvSpPr>
                <xdr:cNvPr id="7177" name="テキスト ボックス 7176">
                  <a:extLst>
                    <a:ext uri="{FF2B5EF4-FFF2-40B4-BE49-F238E27FC236}">
                      <a16:creationId xmlns:a16="http://schemas.microsoft.com/office/drawing/2014/main" id="{00000000-0008-0000-0200-0000091C0000}"/>
                    </a:ext>
                  </a:extLst>
                </xdr:cNvPr>
                <xdr:cNvSpPr txBox="1"/>
              </xdr:nvSpPr>
              <xdr:spPr>
                <a:xfrm rot="5400000">
                  <a:off x="8201449" y="6491473"/>
                  <a:ext cx="4411008" cy="198318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65D1AC85-9E37-46C6-8097-51D8EB4C0B87}" type="TxLink">
                    <a:rPr lang="ja-JP" altLang="en-US" sz="18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18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O$42">
              <xdr:nvSpPr>
                <xdr:cNvPr id="7178" name="テキスト ボックス 7177">
                  <a:extLst>
                    <a:ext uri="{FF2B5EF4-FFF2-40B4-BE49-F238E27FC236}">
                      <a16:creationId xmlns:a16="http://schemas.microsoft.com/office/drawing/2014/main" id="{00000000-0008-0000-0200-00000A1C0000}"/>
                    </a:ext>
                  </a:extLst>
                </xdr:cNvPr>
                <xdr:cNvSpPr txBox="1"/>
              </xdr:nvSpPr>
              <xdr:spPr>
                <a:xfrm rot="5400000">
                  <a:off x="7888076" y="6491474"/>
                  <a:ext cx="4411008" cy="198317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F699092D-2AF2-4959-B483-15D296839CCB}" type="TxLink">
                    <a:rPr lang="ja-JP" altLang="en-US" sz="18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18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Q$40">
              <xdr:nvSpPr>
                <xdr:cNvPr id="7179" name="テキスト ボックス 7178">
                  <a:extLst>
                    <a:ext uri="{FF2B5EF4-FFF2-40B4-BE49-F238E27FC236}">
                      <a16:creationId xmlns:a16="http://schemas.microsoft.com/office/drawing/2014/main" id="{00000000-0008-0000-0200-00000B1C0000}"/>
                    </a:ext>
                  </a:extLst>
                </xdr:cNvPr>
                <xdr:cNvSpPr txBox="1"/>
              </xdr:nvSpPr>
              <xdr:spPr>
                <a:xfrm rot="5400000">
                  <a:off x="7574157" y="6491473"/>
                  <a:ext cx="4411008" cy="198318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DF38804D-38C6-4AA6-B94F-990F3A3DDCB7}" type="TxLink">
                    <a:rPr lang="en-US" altLang="en-US" sz="18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18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</xdr:grpSp>
          <xdr:grpSp>
            <xdr:nvGrpSpPr>
              <xdr:cNvPr id="86" name="グループ化 85">
                <a:extLst>
                  <a:ext uri="{FF2B5EF4-FFF2-40B4-BE49-F238E27FC236}">
                    <a16:creationId xmlns:a16="http://schemas.microsoft.com/office/drawing/2014/main" id="{00000000-0008-0000-0200-000056000000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9792719" y="4348389"/>
                <a:ext cx="823476" cy="4507930"/>
                <a:chOff x="9658593" y="4385129"/>
                <a:chExt cx="824801" cy="4484525"/>
              </a:xfrm>
            </xdr:grpSpPr>
            <xdr:sp macro="" textlink="$M$43">
              <xdr:nvSpPr>
                <xdr:cNvPr id="7174" name="テキスト ボックス 7173">
                  <a:extLst>
                    <a:ext uri="{FF2B5EF4-FFF2-40B4-BE49-F238E27FC236}">
                      <a16:creationId xmlns:a16="http://schemas.microsoft.com/office/drawing/2014/main" id="{00000000-0008-0000-0200-0000061C0000}"/>
                    </a:ext>
                  </a:extLst>
                </xdr:cNvPr>
                <xdr:cNvSpPr txBox="1"/>
              </xdr:nvSpPr>
              <xdr:spPr>
                <a:xfrm>
                  <a:off x="10285076" y="4385129"/>
                  <a:ext cx="198318" cy="448452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EEBC707D-FD2C-41FF-811D-F50D4B982638}" type="TxLink">
                    <a:rPr lang="en-US" altLang="en-US" sz="165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165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O$41">
              <xdr:nvSpPr>
                <xdr:cNvPr id="7175" name="テキスト ボックス 7174">
                  <a:extLst>
                    <a:ext uri="{FF2B5EF4-FFF2-40B4-BE49-F238E27FC236}">
                      <a16:creationId xmlns:a16="http://schemas.microsoft.com/office/drawing/2014/main" id="{00000000-0008-0000-0200-0000071C0000}"/>
                    </a:ext>
                  </a:extLst>
                </xdr:cNvPr>
                <xdr:cNvSpPr txBox="1"/>
              </xdr:nvSpPr>
              <xdr:spPr>
                <a:xfrm>
                  <a:off x="9971154" y="4385129"/>
                  <a:ext cx="198318" cy="448452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9D5020B2-6CC2-4DD1-8882-1603B0D7D788}" type="TxLink">
                    <a:rPr lang="en-US" altLang="en-US" sz="165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165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Q$39">
              <xdr:nvSpPr>
                <xdr:cNvPr id="7176" name="テキスト ボックス 7175">
                  <a:extLst>
                    <a:ext uri="{FF2B5EF4-FFF2-40B4-BE49-F238E27FC236}">
                      <a16:creationId xmlns:a16="http://schemas.microsoft.com/office/drawing/2014/main" id="{00000000-0008-0000-0200-0000081C0000}"/>
                    </a:ext>
                  </a:extLst>
                </xdr:cNvPr>
                <xdr:cNvSpPr txBox="1"/>
              </xdr:nvSpPr>
              <xdr:spPr>
                <a:xfrm>
                  <a:off x="9658593" y="4385129"/>
                  <a:ext cx="198318" cy="448452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A2BE6715-F4B2-4305-9499-586C15CA06F4}" type="TxLink">
                    <a:rPr lang="ja-JP" altLang="en-US" sz="165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165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</xdr:grpSp>
          <xdr:grpSp>
            <xdr:nvGrpSpPr>
              <xdr:cNvPr id="87" name="グループ化 86">
                <a:extLst>
                  <a:ext uri="{FF2B5EF4-FFF2-40B4-BE49-F238E27FC236}">
                    <a16:creationId xmlns:a16="http://schemas.microsoft.com/office/drawing/2014/main" id="{00000000-0008-0000-0200-000057000000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9842618" y="4420389"/>
                <a:ext cx="768544" cy="4434030"/>
                <a:chOff x="9720662" y="4385129"/>
                <a:chExt cx="769727" cy="4411009"/>
              </a:xfrm>
            </xdr:grpSpPr>
            <xdr:sp macro="" textlink="$M$42">
              <xdr:nvSpPr>
                <xdr:cNvPr id="7172" name="テキスト ボックス 7171">
                  <a:extLst>
                    <a:ext uri="{FF2B5EF4-FFF2-40B4-BE49-F238E27FC236}">
                      <a16:creationId xmlns:a16="http://schemas.microsoft.com/office/drawing/2014/main" id="{00000000-0008-0000-0200-0000041C0000}"/>
                    </a:ext>
                  </a:extLst>
                </xdr:cNvPr>
                <xdr:cNvSpPr txBox="1"/>
              </xdr:nvSpPr>
              <xdr:spPr>
                <a:xfrm rot="5400000">
                  <a:off x="8146297" y="6452045"/>
                  <a:ext cx="4411008" cy="277176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16FD2D03-0608-42C1-A8B1-B62F8A363345}" type="TxLink">
                    <a:rPr lang="ja-JP" altLang="en-US" sz="23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23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O$40">
              <xdr:nvSpPr>
                <xdr:cNvPr id="7173" name="テキスト ボックス 7172">
                  <a:extLst>
                    <a:ext uri="{FF2B5EF4-FFF2-40B4-BE49-F238E27FC236}">
                      <a16:creationId xmlns:a16="http://schemas.microsoft.com/office/drawing/2014/main" id="{00000000-0008-0000-0200-0000051C0000}"/>
                    </a:ext>
                  </a:extLst>
                </xdr:cNvPr>
                <xdr:cNvSpPr txBox="1"/>
              </xdr:nvSpPr>
              <xdr:spPr>
                <a:xfrm rot="5400000">
                  <a:off x="7653747" y="6452045"/>
                  <a:ext cx="4411008" cy="277177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E2E21B40-C299-4105-ADD2-A316606844AB}" type="TxLink">
                    <a:rPr lang="ja-JP" altLang="en-US" sz="23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23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</xdr:grpSp>
          <xdr:grpSp>
            <xdr:nvGrpSpPr>
              <xdr:cNvPr id="88" name="グループ化 87">
                <a:extLst>
                  <a:ext uri="{FF2B5EF4-FFF2-40B4-BE49-F238E27FC236}">
                    <a16:creationId xmlns:a16="http://schemas.microsoft.com/office/drawing/2014/main" id="{00000000-0008-0000-0200-000058000000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9849367" y="4348389"/>
                <a:ext cx="768549" cy="4507930"/>
                <a:chOff x="9727420" y="4385129"/>
                <a:chExt cx="769732" cy="4484525"/>
              </a:xfrm>
            </xdr:grpSpPr>
            <xdr:sp macro="" textlink="$M$41">
              <xdr:nvSpPr>
                <xdr:cNvPr id="7168" name="テキスト ボックス 7167">
                  <a:extLst>
                    <a:ext uri="{FF2B5EF4-FFF2-40B4-BE49-F238E27FC236}">
                      <a16:creationId xmlns:a16="http://schemas.microsoft.com/office/drawing/2014/main" id="{00000000-0008-0000-0200-0000001C0000}"/>
                    </a:ext>
                  </a:extLst>
                </xdr:cNvPr>
                <xdr:cNvSpPr txBox="1"/>
              </xdr:nvSpPr>
              <xdr:spPr>
                <a:xfrm>
                  <a:off x="10219975" y="4385129"/>
                  <a:ext cx="277177" cy="448452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78E0E9C8-E27E-4B69-807B-1ACEEBABDFBD}" type="TxLink">
                    <a:rPr lang="en-US" altLang="en-US" sz="1100" b="0" i="0" u="none" strike="noStrike">
                      <a:solidFill>
                        <a:srgbClr val="FFFFFF"/>
                      </a:solidFill>
                      <a:effectLst/>
                      <a:latin typeface="ＭＳ Ｐゴシック"/>
                      <a:ea typeface="ＭＳ Ｐゴシック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22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O$39">
              <xdr:nvSpPr>
                <xdr:cNvPr id="7171" name="テキスト ボックス 7170">
                  <a:extLst>
                    <a:ext uri="{FF2B5EF4-FFF2-40B4-BE49-F238E27FC236}">
                      <a16:creationId xmlns:a16="http://schemas.microsoft.com/office/drawing/2014/main" id="{00000000-0008-0000-0200-0000031C0000}"/>
                    </a:ext>
                  </a:extLst>
                </xdr:cNvPr>
                <xdr:cNvSpPr txBox="1"/>
              </xdr:nvSpPr>
              <xdr:spPr>
                <a:xfrm>
                  <a:off x="9727420" y="4385129"/>
                  <a:ext cx="277176" cy="448452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3363DFBA-3595-4349-81E5-5DC0E59385B5}" type="TxLink">
                    <a:rPr lang="en-US" altLang="en-US" sz="22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22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</xdr:grpSp>
          <xdr:sp macro="" textlink="$M$40">
            <xdr:nvSpPr>
              <xdr:cNvPr id="89" name="テキスト ボックス 88">
                <a:extLst>
                  <a:ext uri="{FF2B5EF4-FFF2-40B4-BE49-F238E27FC236}">
                    <a16:creationId xmlns:a16="http://schemas.microsoft.com/office/drawing/2014/main" id="{00000000-0008-0000-0200-000059000000}"/>
                  </a:ext>
                </a:extLst>
              </xdr:cNvPr>
              <xdr:cNvSpPr txBox="1">
                <a:spLocks/>
              </xdr:cNvSpPr>
            </xdr:nvSpPr>
            <xdr:spPr>
              <a:xfrm rot="5400000">
                <a:off x="8009871" y="6499028"/>
                <a:ext cx="4434029" cy="27675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855735E2-1835-47F0-9D84-8F1CDC3BB5A2}" type="TxLink">
                  <a:rPr lang="en-US" altLang="en-US" sz="23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23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M$39">
            <xdr:nvSpPr>
              <xdr:cNvPr id="90" name="テキスト ボックス 89">
                <a:extLst>
                  <a:ext uri="{FF2B5EF4-FFF2-40B4-BE49-F238E27FC236}">
                    <a16:creationId xmlns:a16="http://schemas.microsoft.com/office/drawing/2014/main" id="{00000000-0008-0000-0200-00005A000000}"/>
                  </a:ext>
                </a:extLst>
              </xdr:cNvPr>
              <xdr:cNvSpPr txBox="1">
                <a:spLocks/>
              </xdr:cNvSpPr>
            </xdr:nvSpPr>
            <xdr:spPr>
              <a:xfrm>
                <a:off x="10088511" y="4348389"/>
                <a:ext cx="276750" cy="450793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77B3C164-23D1-4541-A935-06A6727EB135}" type="TxLink">
                  <a:rPr lang="en-US" altLang="en-US" sz="22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22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grpSp>
            <xdr:nvGrpSpPr>
              <xdr:cNvPr id="91" name="グループ化 90">
                <a:extLst>
                  <a:ext uri="{FF2B5EF4-FFF2-40B4-BE49-F238E27FC236}">
                    <a16:creationId xmlns:a16="http://schemas.microsoft.com/office/drawing/2014/main" id="{00000000-0008-0000-0200-00005B000000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9774959" y="2978989"/>
                <a:ext cx="884464" cy="1283675"/>
                <a:chOff x="9774959" y="2978989"/>
                <a:chExt cx="884464" cy="1283675"/>
              </a:xfrm>
            </xdr:grpSpPr>
            <xdr:sp macro="" textlink="$C$31">
              <xdr:nvSpPr>
                <xdr:cNvPr id="124" name="テキスト ボックス 123">
                  <a:extLst>
                    <a:ext uri="{FF2B5EF4-FFF2-40B4-BE49-F238E27FC236}">
                      <a16:creationId xmlns:a16="http://schemas.microsoft.com/office/drawing/2014/main" id="{00000000-0008-0000-0200-00007C000000}"/>
                    </a:ext>
                  </a:extLst>
                </xdr:cNvPr>
                <xdr:cNvSpPr txBox="1"/>
              </xdr:nvSpPr>
              <xdr:spPr>
                <a:xfrm>
                  <a:off x="10019888" y="2978989"/>
                  <a:ext cx="371474" cy="128367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E6E90FBF-7BD1-4D83-B851-DED4660360A6}" type="TxLink">
                    <a:rPr lang="ja-JP" altLang="en-US" sz="22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22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C$33">
              <xdr:nvSpPr>
                <xdr:cNvPr id="125" name="テキスト ボックス 124">
                  <a:extLst>
                    <a:ext uri="{FF2B5EF4-FFF2-40B4-BE49-F238E27FC236}">
                      <a16:creationId xmlns:a16="http://schemas.microsoft.com/office/drawing/2014/main" id="{00000000-0008-0000-0200-00007D000000}"/>
                    </a:ext>
                  </a:extLst>
                </xdr:cNvPr>
                <xdr:cNvSpPr txBox="1"/>
              </xdr:nvSpPr>
              <xdr:spPr>
                <a:xfrm>
                  <a:off x="10019888" y="2978989"/>
                  <a:ext cx="371474" cy="128367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1A115799-1C23-4B40-A8BF-47783B39754C}" type="TxLink">
                    <a:rPr lang="en-US" altLang="en-US" sz="22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22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C$32">
              <xdr:nvSpPr>
                <xdr:cNvPr id="126" name="テキスト ボックス 125">
                  <a:extLst>
                    <a:ext uri="{FF2B5EF4-FFF2-40B4-BE49-F238E27FC236}">
                      <a16:creationId xmlns:a16="http://schemas.microsoft.com/office/drawing/2014/main" id="{00000000-0008-0000-0200-00007E000000}"/>
                    </a:ext>
                  </a:extLst>
                </xdr:cNvPr>
                <xdr:cNvSpPr txBox="1"/>
              </xdr:nvSpPr>
              <xdr:spPr>
                <a:xfrm>
                  <a:off x="10286587" y="2978989"/>
                  <a:ext cx="372836" cy="128367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05AA64A2-B57E-4B20-9E3E-2F3ACBAFED54}" type="TxLink">
                    <a:rPr lang="ja-JP" altLang="en-US" sz="2200" b="1" i="0" u="none" strike="noStrike">
                      <a:solidFill>
                        <a:sysClr val="windowText" lastClr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幅　　員</a:t>
                  </a:fld>
                  <a:endParaRPr lang="ja-JP" altLang="ja-JP" sz="2200" b="1">
                    <a:solidFill>
                      <a:sysClr val="windowText" lastClr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B$16">
              <xdr:nvSpPr>
                <xdr:cNvPr id="127" name="テキスト ボックス 126">
                  <a:extLst>
                    <a:ext uri="{FF2B5EF4-FFF2-40B4-BE49-F238E27FC236}">
                      <a16:creationId xmlns:a16="http://schemas.microsoft.com/office/drawing/2014/main" id="{00000000-0008-0000-0200-00007F000000}"/>
                    </a:ext>
                  </a:extLst>
                </xdr:cNvPr>
                <xdr:cNvSpPr txBox="1"/>
              </xdr:nvSpPr>
              <xdr:spPr>
                <a:xfrm>
                  <a:off x="9774959" y="2978989"/>
                  <a:ext cx="371474" cy="128367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8B63F32C-CAB5-48B1-8470-C314FE0166E6}" type="TxLink">
                    <a:rPr lang="ja-JP" altLang="en-US" sz="22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施工延長</a:t>
                  </a:fld>
                  <a:endParaRPr lang="ja-JP" altLang="ja-JP" sz="22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</xdr:grpSp>
          <xdr:grpSp>
            <xdr:nvGrpSpPr>
              <xdr:cNvPr id="92" name="グループ化 91">
                <a:extLst>
                  <a:ext uri="{FF2B5EF4-FFF2-40B4-BE49-F238E27FC236}">
                    <a16:creationId xmlns:a16="http://schemas.microsoft.com/office/drawing/2014/main" id="{00000000-0008-0000-0200-00005C000000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8668700" y="2978989"/>
                <a:ext cx="884464" cy="5877330"/>
                <a:chOff x="8687750" y="2978989"/>
                <a:chExt cx="884464" cy="5877330"/>
              </a:xfrm>
            </xdr:grpSpPr>
            <xdr:sp macro="" textlink="$K$42">
              <xdr:nvSpPr>
                <xdr:cNvPr id="118" name="テキスト ボックス 117">
                  <a:extLst>
                    <a:ext uri="{FF2B5EF4-FFF2-40B4-BE49-F238E27FC236}">
                      <a16:creationId xmlns:a16="http://schemas.microsoft.com/office/drawing/2014/main" id="{00000000-0008-0000-0200-000076000000}"/>
                    </a:ext>
                  </a:extLst>
                </xdr:cNvPr>
                <xdr:cNvSpPr txBox="1"/>
              </xdr:nvSpPr>
              <xdr:spPr>
                <a:xfrm>
                  <a:off x="9235463" y="4348389"/>
                  <a:ext cx="276751" cy="450793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3E3E4FFC-5A54-45F6-A720-E98FB374E69A}" type="TxLink">
                    <a:rPr kumimoji="1" lang="en-US" altLang="en-US" sz="22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  <a:cs typeface="+mn-cs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○○○○○○株式会社</a:t>
                  </a:fld>
                  <a:endParaRPr lang="ja-JP" altLang="ja-JP" sz="22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K$39">
              <xdr:nvSpPr>
                <xdr:cNvPr id="119" name="テキスト ボックス 118">
                  <a:extLst>
                    <a:ext uri="{FF2B5EF4-FFF2-40B4-BE49-F238E27FC236}">
                      <a16:creationId xmlns:a16="http://schemas.microsoft.com/office/drawing/2014/main" id="{00000000-0008-0000-0200-000077000000}"/>
                    </a:ext>
                  </a:extLst>
                </xdr:cNvPr>
                <xdr:cNvSpPr txBox="1">
                  <a:spLocks/>
                </xdr:cNvSpPr>
              </xdr:nvSpPr>
              <xdr:spPr>
                <a:xfrm>
                  <a:off x="8742885" y="4348389"/>
                  <a:ext cx="276751" cy="450793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F7C7DF61-268E-45EC-B24D-E68DE90A2802}" type="TxLink">
                    <a:rPr kumimoji="1" lang="en-US" altLang="en-US" sz="22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  <a:cs typeface="+mn-cs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22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K$43">
              <xdr:nvSpPr>
                <xdr:cNvPr id="120" name="テキスト ボックス 119">
                  <a:extLst>
                    <a:ext uri="{FF2B5EF4-FFF2-40B4-BE49-F238E27FC236}">
                      <a16:creationId xmlns:a16="http://schemas.microsoft.com/office/drawing/2014/main" id="{00000000-0008-0000-0200-000078000000}"/>
                    </a:ext>
                  </a:extLst>
                </xdr:cNvPr>
                <xdr:cNvSpPr txBox="1">
                  <a:spLocks/>
                </xdr:cNvSpPr>
              </xdr:nvSpPr>
              <xdr:spPr>
                <a:xfrm rot="5400000">
                  <a:off x="7156824" y="6499029"/>
                  <a:ext cx="4434030" cy="276751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42941DED-3DDA-4C54-B93C-684FC94E5780}" type="TxLink">
                    <a:rPr kumimoji="1" lang="en-US" altLang="en-US" sz="22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  <a:cs typeface="+mn-cs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22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K$40">
              <xdr:nvSpPr>
                <xdr:cNvPr id="121" name="テキスト ボックス 120">
                  <a:extLst>
                    <a:ext uri="{FF2B5EF4-FFF2-40B4-BE49-F238E27FC236}">
                      <a16:creationId xmlns:a16="http://schemas.microsoft.com/office/drawing/2014/main" id="{00000000-0008-0000-0200-000079000000}"/>
                    </a:ext>
                  </a:extLst>
                </xdr:cNvPr>
                <xdr:cNvSpPr txBox="1">
                  <a:spLocks/>
                </xdr:cNvSpPr>
              </xdr:nvSpPr>
              <xdr:spPr>
                <a:xfrm rot="5400000">
                  <a:off x="6664246" y="6499029"/>
                  <a:ext cx="4434030" cy="276751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A10A5725-4645-48FF-BA7A-B76B5F69D2A9}" type="TxLink">
                    <a:rPr kumimoji="1" lang="ja-JP" altLang="en-US" sz="23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  <a:cs typeface="+mn-cs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北海道○○建設管理部○○○事務所</a:t>
                  </a:fld>
                  <a:endParaRPr lang="ja-JP" altLang="ja-JP" sz="23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B$14">
              <xdr:nvSpPr>
                <xdr:cNvPr id="122" name="テキスト ボックス 121">
                  <a:extLst>
                    <a:ext uri="{FF2B5EF4-FFF2-40B4-BE49-F238E27FC236}">
                      <a16:creationId xmlns:a16="http://schemas.microsoft.com/office/drawing/2014/main" id="{00000000-0008-0000-0200-00007A000000}"/>
                    </a:ext>
                  </a:extLst>
                </xdr:cNvPr>
                <xdr:cNvSpPr txBox="1"/>
              </xdr:nvSpPr>
              <xdr:spPr>
                <a:xfrm>
                  <a:off x="9200739" y="2978989"/>
                  <a:ext cx="371475" cy="128367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C1A1B724-927A-4F33-BA88-25C2212F7D06}" type="TxLink">
                    <a:rPr lang="ja-JP" altLang="en-US" sz="2200" b="1" i="0" u="none" strike="noStrike">
                      <a:solidFill>
                        <a:srgbClr val="000000"/>
                      </a:solidFill>
                      <a:effectLst/>
                      <a:latin typeface="HG丸ｺﾞｼｯｸM-PRO"/>
                      <a:ea typeface="HG丸ｺﾞｼｯｸM-PRO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施工者</a:t>
                  </a:fld>
                  <a:endParaRPr lang="ja-JP" altLang="ja-JP" sz="22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B$13">
              <xdr:nvSpPr>
                <xdr:cNvPr id="123" name="テキスト ボックス 122">
                  <a:extLst>
                    <a:ext uri="{FF2B5EF4-FFF2-40B4-BE49-F238E27FC236}">
                      <a16:creationId xmlns:a16="http://schemas.microsoft.com/office/drawing/2014/main" id="{00000000-0008-0000-0200-00007B000000}"/>
                    </a:ext>
                  </a:extLst>
                </xdr:cNvPr>
                <xdr:cNvSpPr txBox="1"/>
              </xdr:nvSpPr>
              <xdr:spPr>
                <a:xfrm>
                  <a:off x="8687750" y="2978989"/>
                  <a:ext cx="372835" cy="128367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4C28F650-4BDD-4416-BA3F-A2D7B0F54B42}" type="TxLink">
                    <a:rPr lang="ja-JP" altLang="en-US" sz="2200" b="1" i="0" u="none" strike="noStrike">
                      <a:solidFill>
                        <a:srgbClr val="000000"/>
                      </a:solidFill>
                      <a:effectLst/>
                      <a:latin typeface="HG丸ｺﾞｼｯｸM-PRO"/>
                      <a:ea typeface="HG丸ｺﾞｼｯｸM-PRO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発注者</a:t>
                  </a:fld>
                  <a:endParaRPr lang="ja-JP" altLang="ja-JP" sz="22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</xdr:grpSp>
          <xdr:grpSp>
            <xdr:nvGrpSpPr>
              <xdr:cNvPr id="93" name="グループ化 92">
                <a:extLst>
                  <a:ext uri="{FF2B5EF4-FFF2-40B4-BE49-F238E27FC236}">
                    <a16:creationId xmlns:a16="http://schemas.microsoft.com/office/drawing/2014/main" id="{00000000-0008-0000-0200-00005D000000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7595102" y="5009358"/>
                <a:ext cx="787853" cy="1571010"/>
                <a:chOff x="7623677" y="5018883"/>
                <a:chExt cx="787853" cy="1571010"/>
              </a:xfrm>
            </xdr:grpSpPr>
            <xdr:sp macro="" textlink="$G$28">
              <xdr:nvSpPr>
                <xdr:cNvPr id="112" name="テキスト ボックス 111">
                  <a:extLst>
                    <a:ext uri="{FF2B5EF4-FFF2-40B4-BE49-F238E27FC236}">
                      <a16:creationId xmlns:a16="http://schemas.microsoft.com/office/drawing/2014/main" id="{00000000-0008-0000-0200-000070000000}"/>
                    </a:ext>
                  </a:extLst>
                </xdr:cNvPr>
                <xdr:cNvSpPr txBox="1"/>
              </xdr:nvSpPr>
              <xdr:spPr>
                <a:xfrm>
                  <a:off x="8140748" y="6289175"/>
                  <a:ext cx="270782" cy="300718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horz" wrap="none" rtlCol="0" anchor="ctr" anchorCtr="1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88A60028-9A4B-41A7-BA32-FDF337BAB410}" type="TxLink">
                    <a:rPr lang="en-US" altLang="en-US" sz="21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2</a:t>
                  </a:fld>
                  <a:endParaRPr lang="ja-JP" altLang="ja-JP" sz="2100" b="1" i="0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G$27">
              <xdr:nvSpPr>
                <xdr:cNvPr id="113" name="テキスト ボックス 112">
                  <a:extLst>
                    <a:ext uri="{FF2B5EF4-FFF2-40B4-BE49-F238E27FC236}">
                      <a16:creationId xmlns:a16="http://schemas.microsoft.com/office/drawing/2014/main" id="{00000000-0008-0000-0200-000071000000}"/>
                    </a:ext>
                  </a:extLst>
                </xdr:cNvPr>
                <xdr:cNvSpPr txBox="1"/>
              </xdr:nvSpPr>
              <xdr:spPr>
                <a:xfrm>
                  <a:off x="8140748" y="5649504"/>
                  <a:ext cx="270782" cy="300718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horz" wrap="none" rtlCol="0" anchor="ctr" anchorCtr="1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BC03F6F2-A704-45ED-BAD4-7692B434DF32}" type="TxLink">
                    <a:rPr lang="en-US" altLang="en-US" sz="21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1</a:t>
                  </a:fld>
                  <a:endParaRPr lang="ja-JP" altLang="ja-JP" sz="2100" b="1" i="0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G$26">
              <xdr:nvSpPr>
                <xdr:cNvPr id="114" name="テキスト ボックス 113">
                  <a:extLst>
                    <a:ext uri="{FF2B5EF4-FFF2-40B4-BE49-F238E27FC236}">
                      <a16:creationId xmlns:a16="http://schemas.microsoft.com/office/drawing/2014/main" id="{00000000-0008-0000-0200-000072000000}"/>
                    </a:ext>
                  </a:extLst>
                </xdr:cNvPr>
                <xdr:cNvSpPr txBox="1"/>
              </xdr:nvSpPr>
              <xdr:spPr>
                <a:xfrm>
                  <a:off x="8140748" y="5018883"/>
                  <a:ext cx="270782" cy="300718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horz" wrap="none" rtlCol="0" anchor="ctr" anchorCtr="1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C88333D2-4799-4743-BECF-DC9CFEAFA92F}" type="TxLink">
                    <a:rPr lang="en-US" altLang="en-US" sz="21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5</a:t>
                  </a:fld>
                  <a:endParaRPr lang="ja-JP" altLang="ja-JP" sz="2100" b="1" i="0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G$25">
              <xdr:nvSpPr>
                <xdr:cNvPr id="115" name="テキスト ボックス 114">
                  <a:extLst>
                    <a:ext uri="{FF2B5EF4-FFF2-40B4-BE49-F238E27FC236}">
                      <a16:creationId xmlns:a16="http://schemas.microsoft.com/office/drawing/2014/main" id="{00000000-0008-0000-0200-000073000000}"/>
                    </a:ext>
                  </a:extLst>
                </xdr:cNvPr>
                <xdr:cNvSpPr txBox="1"/>
              </xdr:nvSpPr>
              <xdr:spPr>
                <a:xfrm>
                  <a:off x="7623677" y="6289175"/>
                  <a:ext cx="272141" cy="300718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horz" wrap="none" rtlCol="0" anchor="ctr" anchorCtr="1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85097D97-C984-4D1B-B25A-B37F0D52259C}" type="TxLink">
                    <a:rPr lang="en-US" altLang="en-US" sz="21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1</a:t>
                  </a:fld>
                  <a:endParaRPr lang="ja-JP" altLang="ja-JP" sz="2100" b="1" i="0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G$24">
              <xdr:nvSpPr>
                <xdr:cNvPr id="116" name="テキスト ボックス 115">
                  <a:extLst>
                    <a:ext uri="{FF2B5EF4-FFF2-40B4-BE49-F238E27FC236}">
                      <a16:creationId xmlns:a16="http://schemas.microsoft.com/office/drawing/2014/main" id="{00000000-0008-0000-0200-000074000000}"/>
                    </a:ext>
                  </a:extLst>
                </xdr:cNvPr>
                <xdr:cNvSpPr txBox="1"/>
              </xdr:nvSpPr>
              <xdr:spPr>
                <a:xfrm>
                  <a:off x="7623677" y="5649504"/>
                  <a:ext cx="272141" cy="300718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horz" wrap="none" rtlCol="0" anchor="ctr" anchorCtr="1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9FCCE70F-C05C-45B9-8840-F6B2F21F21AC}" type="TxLink">
                    <a:rPr lang="en-US" altLang="en-US" sz="21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1</a:t>
                  </a:fld>
                  <a:endParaRPr lang="ja-JP" altLang="ja-JP" sz="2100" b="1" i="0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G$23">
              <xdr:nvSpPr>
                <xdr:cNvPr id="117" name="テキスト ボックス 116">
                  <a:extLst>
                    <a:ext uri="{FF2B5EF4-FFF2-40B4-BE49-F238E27FC236}">
                      <a16:creationId xmlns:a16="http://schemas.microsoft.com/office/drawing/2014/main" id="{00000000-0008-0000-0200-000075000000}"/>
                    </a:ext>
                  </a:extLst>
                </xdr:cNvPr>
                <xdr:cNvSpPr txBox="1"/>
              </xdr:nvSpPr>
              <xdr:spPr>
                <a:xfrm>
                  <a:off x="7623677" y="5018883"/>
                  <a:ext cx="272141" cy="300718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horz" wrap="none" rtlCol="0" anchor="ctr" anchorCtr="1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07F8FC8E-9751-4F80-BC2B-3BAE0C776D7F}" type="TxLink">
                    <a:rPr lang="en-US" altLang="en-US" sz="21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5</a:t>
                  </a:fld>
                  <a:endParaRPr lang="ja-JP" altLang="ja-JP" sz="2100" b="1" i="0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</xdr:grpSp>
          <xdr:sp macro="" textlink="'1本目'!B29">
            <xdr:nvSpPr>
              <xdr:cNvPr id="94" name="テキスト ボックス 93">
                <a:extLst>
                  <a:ext uri="{FF2B5EF4-FFF2-40B4-BE49-F238E27FC236}">
                    <a16:creationId xmlns:a16="http://schemas.microsoft.com/office/drawing/2014/main" id="{00000000-0008-0000-0200-00005E000000}"/>
                  </a:ext>
                </a:extLst>
              </xdr:cNvPr>
              <xdr:cNvSpPr txBox="1">
                <a:spLocks noChangeAspect="1"/>
              </xdr:cNvSpPr>
            </xdr:nvSpPr>
            <xdr:spPr>
              <a:xfrm>
                <a:off x="6774289" y="8041168"/>
                <a:ext cx="276751" cy="64450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7836C19F-05F5-4F84-8920-67E593611931}" type="TxLink">
                  <a:rPr lang="en-US" altLang="en-US" sz="22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2200" b="1">
                  <a:solidFill>
                    <a:schemeClr val="tx1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grpSp>
            <xdr:nvGrpSpPr>
              <xdr:cNvPr id="95" name="グループ化 94">
                <a:extLst>
                  <a:ext uri="{FF2B5EF4-FFF2-40B4-BE49-F238E27FC236}">
                    <a16:creationId xmlns:a16="http://schemas.microsoft.com/office/drawing/2014/main" id="{00000000-0008-0000-0200-00005F000000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6549586" y="4066197"/>
                <a:ext cx="705378" cy="4325480"/>
                <a:chOff x="6587686" y="4066197"/>
                <a:chExt cx="705378" cy="4325480"/>
              </a:xfrm>
            </xdr:grpSpPr>
            <xdr:sp macro="" textlink="$I$51">
              <xdr:nvSpPr>
                <xdr:cNvPr id="100" name="テキスト ボックス 99">
                  <a:extLst>
                    <a:ext uri="{FF2B5EF4-FFF2-40B4-BE49-F238E27FC236}">
                      <a16:creationId xmlns:a16="http://schemas.microsoft.com/office/drawing/2014/main" id="{00000000-0008-0000-0200-000064000000}"/>
                    </a:ext>
                  </a:extLst>
                </xdr:cNvPr>
                <xdr:cNvSpPr txBox="1"/>
              </xdr:nvSpPr>
              <xdr:spPr>
                <a:xfrm rot="5400000">
                  <a:off x="4730749" y="6242225"/>
                  <a:ext cx="3990626" cy="27675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88AC5A7A-2336-485E-853A-542A243B85CC}" type="TxLink">
                    <a:rPr lang="en-US" altLang="en-US" sz="23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en-US" altLang="ja-JP" sz="23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I$50">
              <xdr:nvSpPr>
                <xdr:cNvPr id="101" name="テキスト ボックス 100">
                  <a:extLst>
                    <a:ext uri="{FF2B5EF4-FFF2-40B4-BE49-F238E27FC236}">
                      <a16:creationId xmlns:a16="http://schemas.microsoft.com/office/drawing/2014/main" id="{00000000-0008-0000-0200-000065000000}"/>
                    </a:ext>
                  </a:extLst>
                </xdr:cNvPr>
                <xdr:cNvSpPr txBox="1"/>
              </xdr:nvSpPr>
              <xdr:spPr>
                <a:xfrm>
                  <a:off x="6587688" y="4314824"/>
                  <a:ext cx="276750" cy="4064527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2597C1E1-CF4F-46F2-97C9-EC5E79FAB59B}" type="TxLink">
                    <a:rPr lang="en-US" altLang="en-US" sz="22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en-US" altLang="ja-JP" sz="22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I$49">
              <xdr:nvSpPr>
                <xdr:cNvPr id="102" name="テキスト ボックス 101">
                  <a:extLst>
                    <a:ext uri="{FF2B5EF4-FFF2-40B4-BE49-F238E27FC236}">
                      <a16:creationId xmlns:a16="http://schemas.microsoft.com/office/drawing/2014/main" id="{00000000-0008-0000-0200-000066000000}"/>
                    </a:ext>
                  </a:extLst>
                </xdr:cNvPr>
                <xdr:cNvSpPr txBox="1"/>
              </xdr:nvSpPr>
              <xdr:spPr>
                <a:xfrm rot="5400000">
                  <a:off x="4970925" y="5943910"/>
                  <a:ext cx="3510273" cy="276751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4765FBA8-3E4F-4868-895D-5C7DBB845E12}" type="TxLink">
                    <a:rPr lang="ja-JP" altLang="en-US" sz="23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en-US" altLang="ja-JP" sz="23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I$48">
              <xdr:nvSpPr>
                <xdr:cNvPr id="103" name="テキスト ボックス 102">
                  <a:extLst>
                    <a:ext uri="{FF2B5EF4-FFF2-40B4-BE49-F238E27FC236}">
                      <a16:creationId xmlns:a16="http://schemas.microsoft.com/office/drawing/2014/main" id="{00000000-0008-0000-0200-000067000000}"/>
                    </a:ext>
                  </a:extLst>
                </xdr:cNvPr>
                <xdr:cNvSpPr txBox="1"/>
              </xdr:nvSpPr>
              <xdr:spPr>
                <a:xfrm>
                  <a:off x="6587686" y="4253248"/>
                  <a:ext cx="276750" cy="3584174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95FCEC5A-0E7F-4CB2-A359-77DB0DBF24E7}" type="TxLink">
                    <a:rPr lang="en-US" altLang="en-US" sz="22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en-US" altLang="ja-JP" sz="22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I$46">
              <xdr:nvSpPr>
                <xdr:cNvPr id="104" name="テキスト ボックス 103">
                  <a:extLst>
                    <a:ext uri="{FF2B5EF4-FFF2-40B4-BE49-F238E27FC236}">
                      <a16:creationId xmlns:a16="http://schemas.microsoft.com/office/drawing/2014/main" id="{00000000-0008-0000-0200-000068000000}"/>
                    </a:ext>
                  </a:extLst>
                </xdr:cNvPr>
                <xdr:cNvSpPr txBox="1"/>
              </xdr:nvSpPr>
              <xdr:spPr>
                <a:xfrm rot="5400000">
                  <a:off x="5030049" y="6128662"/>
                  <a:ext cx="4249278" cy="27675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1602B6CC-6465-482F-A2C6-443CEBBF79F4}" type="TxLink">
                    <a:rPr lang="en-US" altLang="en-US" sz="23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en-US" altLang="ja-JP" sz="23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I$45">
              <xdr:nvSpPr>
                <xdr:cNvPr id="105" name="テキスト ボックス 104">
                  <a:extLst>
                    <a:ext uri="{FF2B5EF4-FFF2-40B4-BE49-F238E27FC236}">
                      <a16:creationId xmlns:a16="http://schemas.microsoft.com/office/drawing/2014/main" id="{00000000-0008-0000-0200-000069000000}"/>
                    </a:ext>
                  </a:extLst>
                </xdr:cNvPr>
                <xdr:cNvSpPr txBox="1"/>
              </xdr:nvSpPr>
              <xdr:spPr>
                <a:xfrm>
                  <a:off x="7016314" y="4066198"/>
                  <a:ext cx="276750" cy="4323179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CBC86A28-21EF-4841-9B3B-96F72EB467A4}" type="TxLink">
                    <a:rPr lang="en-US" altLang="en-US" sz="22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en-US" altLang="ja-JP" sz="22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I$44">
              <xdr:nvSpPr>
                <xdr:cNvPr id="106" name="テキスト ボックス 105">
                  <a:extLst>
                    <a:ext uri="{FF2B5EF4-FFF2-40B4-BE49-F238E27FC236}">
                      <a16:creationId xmlns:a16="http://schemas.microsoft.com/office/drawing/2014/main" id="{00000000-0008-0000-0200-00006A000000}"/>
                    </a:ext>
                  </a:extLst>
                </xdr:cNvPr>
                <xdr:cNvSpPr txBox="1"/>
              </xdr:nvSpPr>
              <xdr:spPr>
                <a:xfrm rot="5400000">
                  <a:off x="5307176" y="5851536"/>
                  <a:ext cx="3695024" cy="27675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FF6E8153-37AD-480A-BC8C-2646900C6F53}" type="TxLink">
                    <a:rPr lang="ja-JP" altLang="en-US" sz="23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en-US" altLang="ja-JP" sz="23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I$43">
              <xdr:nvSpPr>
                <xdr:cNvPr id="107" name="テキスト ボックス 106">
                  <a:extLst>
                    <a:ext uri="{FF2B5EF4-FFF2-40B4-BE49-F238E27FC236}">
                      <a16:creationId xmlns:a16="http://schemas.microsoft.com/office/drawing/2014/main" id="{00000000-0008-0000-0200-00006B000000}"/>
                    </a:ext>
                  </a:extLst>
                </xdr:cNvPr>
                <xdr:cNvSpPr txBox="1"/>
              </xdr:nvSpPr>
              <xdr:spPr>
                <a:xfrm>
                  <a:off x="7016314" y="4068497"/>
                  <a:ext cx="276750" cy="376892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31183808-CC0C-43A1-B718-595BD89E2A75}" type="TxLink">
                    <a:rPr lang="en-US" altLang="en-US" sz="22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en-US" altLang="ja-JP" sz="22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I$42">
              <xdr:nvSpPr>
                <xdr:cNvPr id="108" name="テキスト ボックス 107">
                  <a:extLst>
                    <a:ext uri="{FF2B5EF4-FFF2-40B4-BE49-F238E27FC236}">
                      <a16:creationId xmlns:a16="http://schemas.microsoft.com/office/drawing/2014/main" id="{00000000-0008-0000-0200-00006C000000}"/>
                    </a:ext>
                  </a:extLst>
                </xdr:cNvPr>
                <xdr:cNvSpPr txBox="1"/>
              </xdr:nvSpPr>
              <xdr:spPr>
                <a:xfrm rot="5400000">
                  <a:off x="4829499" y="6128662"/>
                  <a:ext cx="4249278" cy="276751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E93DB191-B0E7-4CAE-851B-F771E4ABF9B1}" type="TxLink">
                    <a:rPr lang="en-US" altLang="en-US" sz="23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en-US" altLang="ja-JP" sz="23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I$41">
              <xdr:nvSpPr>
                <xdr:cNvPr id="109" name="テキスト ボックス 108">
                  <a:extLst>
                    <a:ext uri="{FF2B5EF4-FFF2-40B4-BE49-F238E27FC236}">
                      <a16:creationId xmlns:a16="http://schemas.microsoft.com/office/drawing/2014/main" id="{00000000-0008-0000-0200-00006D000000}"/>
                    </a:ext>
                  </a:extLst>
                </xdr:cNvPr>
                <xdr:cNvSpPr txBox="1"/>
              </xdr:nvSpPr>
              <xdr:spPr>
                <a:xfrm>
                  <a:off x="6815763" y="4066198"/>
                  <a:ext cx="276751" cy="4323179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BB2540FE-B20A-4F4B-85E7-FA329366E590}" type="TxLink">
                    <a:rPr lang="en-US" altLang="en-US" sz="22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en-US" altLang="ja-JP" sz="22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I$40">
              <xdr:nvSpPr>
                <xdr:cNvPr id="110" name="テキスト ボックス 109">
                  <a:extLst>
                    <a:ext uri="{FF2B5EF4-FFF2-40B4-BE49-F238E27FC236}">
                      <a16:creationId xmlns:a16="http://schemas.microsoft.com/office/drawing/2014/main" id="{00000000-0008-0000-0200-00006E000000}"/>
                    </a:ext>
                  </a:extLst>
                </xdr:cNvPr>
                <xdr:cNvSpPr txBox="1"/>
              </xdr:nvSpPr>
              <xdr:spPr>
                <a:xfrm rot="5400000">
                  <a:off x="5106626" y="5851536"/>
                  <a:ext cx="3695024" cy="276751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30B6B54C-02BB-4FF5-A4F2-B9E5480021C4}" type="TxLink">
                    <a:rPr lang="ja-JP" altLang="en-US" sz="23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en-US" altLang="ja-JP" sz="23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I$39">
              <xdr:nvSpPr>
                <xdr:cNvPr id="111" name="テキスト ボックス 110">
                  <a:extLst>
                    <a:ext uri="{FF2B5EF4-FFF2-40B4-BE49-F238E27FC236}">
                      <a16:creationId xmlns:a16="http://schemas.microsoft.com/office/drawing/2014/main" id="{00000000-0008-0000-0200-00006F000000}"/>
                    </a:ext>
                  </a:extLst>
                </xdr:cNvPr>
                <xdr:cNvSpPr txBox="1"/>
              </xdr:nvSpPr>
              <xdr:spPr>
                <a:xfrm>
                  <a:off x="6815762" y="4066197"/>
                  <a:ext cx="276751" cy="376892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46A6227F-9CA3-4D7A-AC61-FFAEF345139D}" type="TxLink">
                    <a:rPr lang="en-US" altLang="en-US" sz="22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en-US" altLang="ja-JP" sz="22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</xdr:grpSp>
          <xdr:grpSp>
            <xdr:nvGrpSpPr>
              <xdr:cNvPr id="96" name="グループ化 95">
                <a:extLst>
                  <a:ext uri="{FF2B5EF4-FFF2-40B4-BE49-F238E27FC236}">
                    <a16:creationId xmlns:a16="http://schemas.microsoft.com/office/drawing/2014/main" id="{00000000-0008-0000-0200-000060000000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7381667" y="1114356"/>
                <a:ext cx="5020407" cy="1147149"/>
                <a:chOff x="7381667" y="1114356"/>
                <a:chExt cx="5020407" cy="1147149"/>
              </a:xfrm>
            </xdr:grpSpPr>
            <xdr:sp macro="" textlink="'1本目'!D8:E8">
              <xdr:nvSpPr>
                <xdr:cNvPr id="97" name="テキスト ボックス 96">
                  <a:extLst>
                    <a:ext uri="{FF2B5EF4-FFF2-40B4-BE49-F238E27FC236}">
                      <a16:creationId xmlns:a16="http://schemas.microsoft.com/office/drawing/2014/main" id="{00000000-0008-0000-0200-000061000000}"/>
                    </a:ext>
                  </a:extLst>
                </xdr:cNvPr>
                <xdr:cNvSpPr txBox="1"/>
              </xdr:nvSpPr>
              <xdr:spPr>
                <a:xfrm>
                  <a:off x="7381667" y="1768927"/>
                  <a:ext cx="5020407" cy="492578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wrap="square" lIns="36000" tIns="36000" rIns="36000" bIns="36000" numCol="1" rtlCol="0" anchor="t" anchorCtr="0">
                  <a:noAutofit/>
                </a:bodyPr>
                <a:lstStyle/>
                <a:p>
                  <a:fld id="{17A8615C-298F-43EE-B5C4-EC2C1FF4407B}" type="TxLink">
                    <a:rPr kumimoji="1" lang="ja-JP" altLang="en-US" sz="1200" b="1" i="0" u="none" strike="noStrike">
                      <a:solidFill>
                        <a:srgbClr val="000000"/>
                      </a:solidFill>
                      <a:latin typeface="HG丸ｺﾞｼｯｸM-PRO"/>
                      <a:ea typeface="HG丸ｺﾞｼｯｸM-PRO"/>
                    </a:rPr>
                    <a:pPr/>
                    <a:t> </a:t>
                  </a:fld>
                  <a:endParaRPr kumimoji="1" lang="en-US" altLang="ja-JP" sz="1200" b="1"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'1本目'!D7:E7">
              <xdr:nvSpPr>
                <xdr:cNvPr id="98" name="テキスト ボックス 97">
                  <a:extLst>
                    <a:ext uri="{FF2B5EF4-FFF2-40B4-BE49-F238E27FC236}">
                      <a16:creationId xmlns:a16="http://schemas.microsoft.com/office/drawing/2014/main" id="{00000000-0008-0000-0200-000062000000}"/>
                    </a:ext>
                  </a:extLst>
                </xdr:cNvPr>
                <xdr:cNvSpPr txBox="1"/>
              </xdr:nvSpPr>
              <xdr:spPr>
                <a:xfrm>
                  <a:off x="7381667" y="1461791"/>
                  <a:ext cx="5020407" cy="26670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wrap="none" rtlCol="0" anchor="ctr" anchorCtr="0">
                  <a:noAutofit/>
                </a:bodyPr>
                <a:lstStyle/>
                <a:p>
                  <a:fld id="{26876B1E-B10A-41E1-A7CE-77D118DEA812}" type="TxLink">
                    <a:rPr kumimoji="1" lang="ja-JP" altLang="en-US" sz="1600" b="1" i="0" u="none" strike="noStrike">
                      <a:solidFill>
                        <a:srgbClr val="000000"/>
                      </a:solidFill>
                      <a:latin typeface="HG丸ｺﾞｼｯｸM-PRO"/>
                      <a:ea typeface="HG丸ｺﾞｼｯｸM-PRO"/>
                    </a:rPr>
                    <a:pPr/>
                    <a:t> </a:t>
                  </a:fld>
                  <a:endParaRPr kumimoji="1" lang="ja-JP" altLang="en-US" sz="1600" b="1"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'1本目'!D6:E6">
              <xdr:nvSpPr>
                <xdr:cNvPr id="99" name="テキスト ボックス 98">
                  <a:extLst>
                    <a:ext uri="{FF2B5EF4-FFF2-40B4-BE49-F238E27FC236}">
                      <a16:creationId xmlns:a16="http://schemas.microsoft.com/office/drawing/2014/main" id="{00000000-0008-0000-0200-000063000000}"/>
                    </a:ext>
                  </a:extLst>
                </xdr:cNvPr>
                <xdr:cNvSpPr txBox="1"/>
              </xdr:nvSpPr>
              <xdr:spPr>
                <a:xfrm>
                  <a:off x="7381667" y="1114356"/>
                  <a:ext cx="5020407" cy="26670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wrap="none" rtlCol="0" anchor="ctr" anchorCtr="0">
                  <a:noAutofit/>
                </a:bodyPr>
                <a:lstStyle/>
                <a:p>
                  <a:fld id="{41457728-9986-4FDE-90AD-3A8C54B8FC4D}" type="TxLink">
                    <a:rPr kumimoji="1" lang="ja-JP" altLang="en-US" sz="1600" b="1" i="0" u="none" strike="noStrike">
                      <a:solidFill>
                        <a:srgbClr val="000000"/>
                      </a:solidFill>
                      <a:latin typeface="HG丸ｺﾞｼｯｸM-PRO"/>
                      <a:ea typeface="HG丸ｺﾞｼｯｸM-PRO"/>
                    </a:rPr>
                    <a:pPr/>
                    <a:t> </a:t>
                  </a:fld>
                  <a:endParaRPr kumimoji="1" lang="ja-JP" altLang="en-US" sz="1600" b="1"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</xdr:grpSp>
        </xdr:grpSp>
      </xdr:grpSp>
      <xdr:sp macro="" textlink="">
        <xdr:nvSpPr>
          <xdr:cNvPr id="7197" name="テキスト ボックス 7196">
            <a:extLst>
              <a:ext uri="{FF2B5EF4-FFF2-40B4-BE49-F238E27FC236}">
                <a16:creationId xmlns:a16="http://schemas.microsoft.com/office/drawing/2014/main" id="{00000000-0008-0000-0200-00001D1C0000}"/>
              </a:ext>
            </a:extLst>
          </xdr:cNvPr>
          <xdr:cNvSpPr txBox="1"/>
        </xdr:nvSpPr>
        <xdr:spPr>
          <a:xfrm>
            <a:off x="11338214" y="4372840"/>
            <a:ext cx="1371600" cy="617477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vert="horz" wrap="none" rtlCol="0" anchor="t" anchorCtr="0">
            <a:noAutofit/>
          </a:bodyPr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1" lang="en-US" altLang="ja-JP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※</a:t>
            </a:r>
            <a:r>
              <a:rPr kumimoji="1" lang="ja-JP" altLang="en-US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起点・終点のあり・</a:t>
            </a:r>
            <a:endParaRPr kumimoji="1" lang="en-US" altLang="ja-JP" sz="1050" b="1" i="0" u="none" strike="noStrike">
              <a:solidFill>
                <a:srgbClr val="FF0000"/>
              </a:solidFill>
              <a:effectLst/>
              <a:latin typeface="HG丸ｺﾞｼｯｸM-PRO"/>
              <a:ea typeface="HG丸ｺﾞｼｯｸM-PRO"/>
            </a:endParaRPr>
          </a:p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1" lang="ja-JP" altLang="en-US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　なしは全部と同じ</a:t>
            </a:r>
            <a:endParaRPr kumimoji="1" lang="en-US" altLang="ja-JP" sz="1050" b="1" i="0" u="none" strike="noStrike">
              <a:solidFill>
                <a:srgbClr val="FF0000"/>
              </a:solidFill>
              <a:effectLst/>
              <a:latin typeface="HG丸ｺﾞｼｯｸM-PRO"/>
              <a:ea typeface="HG丸ｺﾞｼｯｸM-PRO"/>
            </a:endParaRPr>
          </a:p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1" lang="ja-JP" altLang="en-US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　になります</a:t>
            </a:r>
          </a:p>
        </xdr:txBody>
      </xdr:sp>
    </xdr:grpSp>
    <xdr:clientData/>
  </xdr:twoCellAnchor>
  <xdr:twoCellAnchor>
    <xdr:from>
      <xdr:col>0</xdr:col>
      <xdr:colOff>155864</xdr:colOff>
      <xdr:row>18</xdr:row>
      <xdr:rowOff>69272</xdr:rowOff>
    </xdr:from>
    <xdr:to>
      <xdr:col>5</xdr:col>
      <xdr:colOff>182595</xdr:colOff>
      <xdr:row>20</xdr:row>
      <xdr:rowOff>194219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A8FC6CF4-48E3-8932-B512-4B156E06DEC8}"/>
            </a:ext>
          </a:extLst>
        </xdr:cNvPr>
        <xdr:cNvGrpSpPr/>
      </xdr:nvGrpSpPr>
      <xdr:grpSpPr>
        <a:xfrm>
          <a:off x="155864" y="5082886"/>
          <a:ext cx="6036140" cy="661810"/>
          <a:chOff x="1143000" y="5818909"/>
          <a:chExt cx="6036140" cy="661810"/>
        </a:xfrm>
      </xdr:grpSpPr>
      <xdr:sp macro="" textlink="">
        <xdr:nvSpPr>
          <xdr:cNvPr id="4" name="テキスト ボックス 3">
            <a:extLst>
              <a:ext uri="{FF2B5EF4-FFF2-40B4-BE49-F238E27FC236}">
                <a16:creationId xmlns:a16="http://schemas.microsoft.com/office/drawing/2014/main" id="{63212D8E-55CD-48DD-91ED-73AA51711298}"/>
              </a:ext>
            </a:extLst>
          </xdr:cNvPr>
          <xdr:cNvSpPr txBox="1"/>
        </xdr:nvSpPr>
        <xdr:spPr>
          <a:xfrm>
            <a:off x="1143753" y="6034601"/>
            <a:ext cx="4572000" cy="2368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square" rtlCol="0" anchor="ctr" anchorCtr="0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1" lang="en-US" altLang="ja-JP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※</a:t>
            </a:r>
            <a:r>
              <a:rPr kumimoji="1" lang="ja-JP" altLang="en-US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 </a:t>
            </a:r>
            <a:r>
              <a:rPr kumimoji="1" lang="ja-JP" altLang="en-US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発注者・施工者・幅員の項目は選べます。</a:t>
            </a:r>
          </a:p>
        </xdr:txBody>
      </xdr:sp>
      <xdr:grpSp>
        <xdr:nvGrpSpPr>
          <xdr:cNvPr id="5" name="グループ化 4">
            <a:extLst>
              <a:ext uri="{FF2B5EF4-FFF2-40B4-BE49-F238E27FC236}">
                <a16:creationId xmlns:a16="http://schemas.microsoft.com/office/drawing/2014/main" id="{AE4B18D5-3941-4813-9183-34442979C25D}"/>
              </a:ext>
            </a:extLst>
          </xdr:cNvPr>
          <xdr:cNvGrpSpPr/>
        </xdr:nvGrpSpPr>
        <xdr:grpSpPr>
          <a:xfrm>
            <a:off x="1143753" y="5818909"/>
            <a:ext cx="3901983" cy="238255"/>
            <a:chOff x="927652" y="5118652"/>
            <a:chExt cx="3894453" cy="234867"/>
          </a:xfrm>
        </xdr:grpSpPr>
        <xdr:sp macro="" textlink="">
          <xdr:nvSpPr>
            <xdr:cNvPr id="6" name="テキスト ボックス 5">
              <a:extLst>
                <a:ext uri="{FF2B5EF4-FFF2-40B4-BE49-F238E27FC236}">
                  <a16:creationId xmlns:a16="http://schemas.microsoft.com/office/drawing/2014/main" id="{28677072-9FC4-2612-DF76-79B66E81F15A}"/>
                </a:ext>
              </a:extLst>
            </xdr:cNvPr>
            <xdr:cNvSpPr txBox="1"/>
          </xdr:nvSpPr>
          <xdr:spPr>
            <a:xfrm>
              <a:off x="927652" y="5118652"/>
              <a:ext cx="3894453" cy="23486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vert="horz" wrap="square" rtlCol="0" anchor="ctr" anchorCtr="0"/>
            <a:lstStyle/>
            <a:p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</a:pPr>
              <a:r>
                <a:rPr kumimoji="1" lang="en-US" altLang="ja-JP" sz="1050" b="1" i="0" u="none" strike="noStrike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※</a:t>
              </a:r>
              <a:r>
                <a:rPr kumimoji="1" lang="ja-JP" altLang="en-US" sz="1050" b="1" i="0" u="none" strike="noStrike" baseline="0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 　 を押しても開かない場合はもう</a:t>
              </a:r>
              <a:r>
                <a:rPr kumimoji="1" lang="en-US" altLang="ja-JP" sz="1050" b="1" i="0" u="none" strike="noStrike" baseline="0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1</a:t>
              </a:r>
              <a:r>
                <a:rPr kumimoji="1" lang="ja-JP" altLang="en-US" sz="1050" b="1" i="0" u="none" strike="noStrike" baseline="0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度クリックして下さい。</a:t>
              </a:r>
              <a:endParaRPr kumimoji="1" lang="ja-JP" altLang="en-US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endParaRPr>
            </a:p>
          </xdr:txBody>
        </xdr:sp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2195BDCF-13AB-E55B-1278-88AED7DA231B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/>
            <a:srcRect l="9944" t="6569" r="9798"/>
            <a:stretch/>
          </xdr:blipFill>
          <xdr:spPr>
            <a:xfrm>
              <a:off x="1209262" y="5160066"/>
              <a:ext cx="148738" cy="144000"/>
            </a:xfrm>
            <a:prstGeom prst="rect">
              <a:avLst/>
            </a:prstGeom>
          </xdr:spPr>
        </xdr:pic>
      </xdr:grpSp>
      <xdr:sp macro="" textlink="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D75A9C79-A74E-4EE0-AC8B-B4EBDEC77925}"/>
              </a:ext>
            </a:extLst>
          </xdr:cNvPr>
          <xdr:cNvSpPr txBox="1"/>
        </xdr:nvSpPr>
        <xdr:spPr>
          <a:xfrm>
            <a:off x="1143000" y="6242419"/>
            <a:ext cx="6036140" cy="2383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square" rtlCol="0" anchor="ctr" anchorCtr="0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1" lang="en-US" altLang="ja-JP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※</a:t>
            </a:r>
            <a:r>
              <a:rPr kumimoji="1" lang="ja-JP" altLang="en-US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 幅員・施工延長の面は最大</a:t>
            </a:r>
            <a:r>
              <a:rPr kumimoji="1" lang="en-US" altLang="ja-JP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4</a:t>
            </a:r>
            <a:r>
              <a:rPr kumimoji="1" lang="ja-JP" altLang="en-US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行まで増やせますので文字数が多い場合は複数行にして下さい。</a:t>
            </a:r>
            <a:endParaRPr kumimoji="1" lang="ja-JP" altLang="en-US" sz="1050" b="1" i="0" u="none" strike="noStrike">
              <a:solidFill>
                <a:srgbClr val="FF0000"/>
              </a:solidFill>
              <a:effectLst/>
              <a:latin typeface="HG丸ｺﾞｼｯｸM-PRO"/>
              <a:ea typeface="HG丸ｺﾞｼｯｸM-PRO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112570</xdr:rowOff>
    </xdr:from>
    <xdr:to>
      <xdr:col>4</xdr:col>
      <xdr:colOff>148738</xdr:colOff>
      <xdr:row>3</xdr:row>
      <xdr:rowOff>256570</xdr:rowOff>
    </xdr:to>
    <xdr:pic>
      <xdr:nvPicPr>
        <xdr:cNvPr id="5" name="図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944" t="6569" r="9798"/>
        <a:stretch/>
      </xdr:blipFill>
      <xdr:spPr>
        <a:xfrm>
          <a:off x="5792932" y="917865"/>
          <a:ext cx="148738" cy="144000"/>
        </a:xfrm>
        <a:prstGeom prst="rect">
          <a:avLst/>
        </a:prstGeom>
      </xdr:spPr>
    </xdr:pic>
    <xdr:clientData/>
  </xdr:twoCellAnchor>
  <xdr:twoCellAnchor>
    <xdr:from>
      <xdr:col>6</xdr:col>
      <xdr:colOff>219942</xdr:colOff>
      <xdr:row>0</xdr:row>
      <xdr:rowOff>164523</xdr:rowOff>
    </xdr:from>
    <xdr:to>
      <xdr:col>17</xdr:col>
      <xdr:colOff>74469</xdr:colOff>
      <xdr:row>36</xdr:row>
      <xdr:rowOff>6062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pSpPr/>
      </xdr:nvGrpSpPr>
      <xdr:grpSpPr>
        <a:xfrm>
          <a:off x="6428510" y="164523"/>
          <a:ext cx="6686550" cy="9686925"/>
          <a:chOff x="6428510" y="164522"/>
          <a:chExt cx="6686550" cy="9686925"/>
        </a:xfrm>
      </xdr:grpSpPr>
      <xdr:grpSp>
        <xdr:nvGrpSpPr>
          <xdr:cNvPr id="9" name="グループ化 8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GrpSpPr/>
        </xdr:nvGrpSpPr>
        <xdr:grpSpPr>
          <a:xfrm>
            <a:off x="6428510" y="164522"/>
            <a:ext cx="6686550" cy="9686925"/>
            <a:chOff x="5935318" y="171450"/>
            <a:chExt cx="6646267" cy="9565322"/>
          </a:xfrm>
        </xdr:grpSpPr>
        <mc:AlternateContent xmlns:mc="http://schemas.openxmlformats.org/markup-compatibility/2006">
          <mc:Choice xmlns:a14="http://schemas.microsoft.com/office/drawing/2010/main" Requires="a14">
            <xdr:pic>
              <xdr:nvPicPr>
                <xdr:cNvPr id="11" name="図 10">
                  <a:extLst>
                    <a:ext uri="{FF2B5EF4-FFF2-40B4-BE49-F238E27FC236}">
                      <a16:creationId xmlns:a16="http://schemas.microsoft.com/office/drawing/2014/main" id="{00000000-0008-0000-0300-00000B000000}"/>
                    </a:ext>
                  </a:extLst>
                </xdr:cNvPr>
                <xdr:cNvPicPr>
                  <a:picLocks noChangeAspect="1" noChangeArrowheads="1"/>
                  <a:extLst>
                    <a:ext uri="{84589F7E-364E-4C9E-8A38-B11213B215E9}">
                      <a14:cameraTool cellRange="画像" spid="_x0000_s10271"/>
                    </a:ext>
                  </a:extLst>
                </xdr:cNvPicPr>
              </xdr:nvPicPr>
              <xdr:blipFill>
                <a:blip xmlns:r="http://schemas.openxmlformats.org/officeDocument/2006/relationships" r:embed="rId3"/>
                <a:stretch>
                  <a:fillRect/>
                </a:stretch>
              </xdr:blipFill>
              <xdr:spPr bwMode="auto">
                <a:xfrm>
                  <a:off x="5935318" y="171450"/>
                  <a:ext cx="6646267" cy="9565322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>
                      <a:solidFill>
                        <a:srgbClr val="FFFFFF"/>
                      </a:solidFill>
                    </a14:hiddenFill>
                  </a:ext>
                </a:extLst>
              </xdr:spPr>
            </xdr:pic>
          </mc:Choice>
          <mc:Fallback/>
        </mc:AlternateContent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00000000-0008-0000-0300-00000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83153" y="9128677"/>
              <a:ext cx="1270552" cy="287282"/>
            </a:xfrm>
            <a:prstGeom prst="rect">
              <a:avLst/>
            </a:prstGeom>
          </xdr:spPr>
        </xdr:pic>
        <xdr:sp macro="" textlink="">
          <xdr:nvSpPr>
            <xdr:cNvPr id="13" name="テキスト ボックス 12">
              <a:extLst>
                <a:ext uri="{FF2B5EF4-FFF2-40B4-BE49-F238E27FC236}">
                  <a16:creationId xmlns:a16="http://schemas.microsoft.com/office/drawing/2014/main" id="{00000000-0008-0000-0300-00000D000000}"/>
                </a:ext>
              </a:extLst>
            </xdr:cNvPr>
            <xdr:cNvSpPr txBox="1">
              <a:spLocks noChangeAspect="1"/>
            </xdr:cNvSpPr>
          </xdr:nvSpPr>
          <xdr:spPr>
            <a:xfrm>
              <a:off x="6943489" y="9173383"/>
              <a:ext cx="3290680" cy="247651"/>
            </a:xfrm>
            <a:prstGeom prst="rect">
              <a:avLst/>
            </a:prstGeom>
            <a:solidFill>
              <a:schemeClr val="bg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horz" wrap="none" rtlCol="0" anchor="ctr" anchorCtr="0">
              <a:noAutofit/>
            </a:bodyPr>
            <a:lstStyle/>
            <a:p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</a:pPr>
              <a:r>
                <a:rPr kumimoji="1" lang="en-US" altLang="ja-JP" sz="1050" b="1" i="0" u="none" strike="noStrike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※</a:t>
              </a:r>
              <a:r>
                <a:rPr kumimoji="1" lang="ja-JP" altLang="en-US" sz="1050" b="1" i="0" u="none" strike="noStrike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アルファベット・数字などは縦書きになります。</a:t>
              </a:r>
            </a:p>
          </xdr:txBody>
        </xdr:sp>
        <xdr:grpSp>
          <xdr:nvGrpSpPr>
            <xdr:cNvPr id="14" name="グループ化 13">
              <a:extLst>
                <a:ext uri="{FF2B5EF4-FFF2-40B4-BE49-F238E27FC236}">
                  <a16:creationId xmlns:a16="http://schemas.microsoft.com/office/drawing/2014/main" id="{00000000-0008-0000-0300-00000E000000}"/>
                </a:ext>
              </a:extLst>
            </xdr:cNvPr>
            <xdr:cNvGrpSpPr/>
          </xdr:nvGrpSpPr>
          <xdr:grpSpPr>
            <a:xfrm>
              <a:off x="6505869" y="1099922"/>
              <a:ext cx="5709734" cy="7542864"/>
              <a:chOff x="6549586" y="1114356"/>
              <a:chExt cx="5852488" cy="7741963"/>
            </a:xfrm>
          </xdr:grpSpPr>
          <xdr:grpSp>
            <xdr:nvGrpSpPr>
              <xdr:cNvPr id="15" name="グループ化 14">
                <a:extLst>
                  <a:ext uri="{FF2B5EF4-FFF2-40B4-BE49-F238E27FC236}">
                    <a16:creationId xmlns:a16="http://schemas.microsoft.com/office/drawing/2014/main" id="{00000000-0008-0000-0300-00000F000000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11061522" y="3396032"/>
                <a:ext cx="1281517" cy="899747"/>
                <a:chOff x="11061522" y="3396032"/>
                <a:chExt cx="1281517" cy="899747"/>
              </a:xfrm>
            </xdr:grpSpPr>
            <mc:AlternateContent xmlns:mc="http://schemas.openxmlformats.org/markup-compatibility/2006">
              <mc:Choice xmlns:a14="http://schemas.microsoft.com/office/drawing/2010/main" Requires="a14">
                <xdr:sp macro="" textlink="">
                  <xdr:nvSpPr>
                    <xdr:cNvPr id="10241" name="Drop Down 1" descr="あり&#10;" hidden="1">
                      <a:extLst>
                        <a:ext uri="{63B3BB69-23CF-44E3-9099-C40C66FF867C}">
                          <a14:compatExt spid="_x0000_s10241"/>
                        </a:ext>
                        <a:ext uri="{FF2B5EF4-FFF2-40B4-BE49-F238E27FC236}">
                          <a16:creationId xmlns:a16="http://schemas.microsoft.com/office/drawing/2014/main" id="{00000000-0008-0000-0300-000001280000}"/>
                        </a:ext>
                      </a:extLst>
                    </xdr:cNvPr>
                    <xdr:cNvSpPr/>
                  </xdr:nvSpPr>
                  <xdr:spPr bwMode="auto">
                    <a:xfrm>
                      <a:off x="11649075" y="4067175"/>
                      <a:ext cx="609600" cy="22860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  <a:extLst>
                      <a:ext uri="{91240B29-F687-4F45-9708-019B960494DF}">
                        <a14:hiddenLine w="9525">
                          <a:noFill/>
                          <a:miter lim="800000"/>
                          <a:headEnd/>
                          <a:tailEnd/>
                        </a14:hiddenLine>
                      </a:ext>
                    </a:extLst>
                  </xdr:spPr>
                </xdr:sp>
              </mc:Choice>
              <mc:Fallback/>
            </mc:AlternateContent>
            <xdr:sp macro="" textlink="">
              <xdr:nvSpPr>
                <xdr:cNvPr id="79" name="正方形/長方形 78">
                  <a:extLst>
                    <a:ext uri="{FF2B5EF4-FFF2-40B4-BE49-F238E27FC236}">
                      <a16:creationId xmlns:a16="http://schemas.microsoft.com/office/drawing/2014/main" id="{00000000-0008-0000-0300-00004F000000}"/>
                    </a:ext>
                  </a:extLst>
                </xdr:cNvPr>
                <xdr:cNvSpPr/>
              </xdr:nvSpPr>
              <xdr:spPr>
                <a:xfrm>
                  <a:off x="11115951" y="3751178"/>
                  <a:ext cx="1227088" cy="327091"/>
                </a:xfrm>
                <a:prstGeom prst="rect">
                  <a:avLst/>
                </a:prstGeom>
                <a:noFill/>
              </xdr:spPr>
              <xdr:txBody>
                <a:bodyPr vertOverflow="overflow" horzOverflow="overflow" wrap="none" lIns="91440" tIns="45720" rIns="91440" bIns="45720">
                  <a:noAutofit/>
                </a:bodyPr>
                <a:lstStyle/>
                <a:p>
                  <a:pPr algn="ctr"/>
                  <a:r>
                    <a:rPr lang="ja-JP" altLang="en-US" sz="1400" b="1" cap="none" spc="0">
                      <a:ln w="0"/>
                      <a:solidFill>
                        <a:schemeClr val="tx1"/>
                      </a:solidFill>
                      <a:effectLst/>
                    </a:rPr>
                    <a:t>起点</a:t>
                  </a:r>
                  <a:r>
                    <a:rPr lang="ja-JP" altLang="en-US" sz="1400" b="0" cap="none" spc="0">
                      <a:ln w="0"/>
                      <a:solidFill>
                        <a:schemeClr val="tx1"/>
                      </a:solidFill>
                      <a:effectLst/>
                    </a:rPr>
                    <a:t>･終点記入</a:t>
                  </a:r>
                </a:p>
              </xdr:txBody>
            </xdr:sp>
            <mc:AlternateContent xmlns:mc="http://schemas.openxmlformats.org/markup-compatibility/2006">
              <mc:Choice xmlns:a14="http://schemas.microsoft.com/office/drawing/2010/main" Requires="a14">
                <xdr:sp macro="" textlink="">
                  <xdr:nvSpPr>
                    <xdr:cNvPr id="10242" name="Drop Down 2" hidden="1">
                      <a:extLst>
                        <a:ext uri="{63B3BB69-23CF-44E3-9099-C40C66FF867C}">
                          <a14:compatExt spid="_x0000_s10242"/>
                        </a:ext>
                        <a:ext uri="{FF2B5EF4-FFF2-40B4-BE49-F238E27FC236}">
                          <a16:creationId xmlns:a16="http://schemas.microsoft.com/office/drawing/2014/main" id="{00000000-0008-0000-0300-000002280000}"/>
                        </a:ext>
                      </a:extLst>
                    </xdr:cNvPr>
                    <xdr:cNvSpPr/>
                  </xdr:nvSpPr>
                  <xdr:spPr bwMode="auto">
                    <a:xfrm>
                      <a:off x="11649075" y="3438525"/>
                      <a:ext cx="609600" cy="2286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  <a:extLst>
                      <a:ext uri="{91240B29-F687-4F45-9708-019B960494DF}">
                        <a14:hiddenLine w="9525">
                          <a:noFill/>
                          <a:miter lim="800000"/>
                          <a:headEnd/>
                          <a:tailEnd/>
                        </a14:hiddenLine>
                      </a:ext>
                    </a:extLst>
                  </xdr:spPr>
                </xdr:sp>
              </mc:Choice>
              <mc:Fallback/>
            </mc:AlternateContent>
            <xdr:sp macro="" textlink="">
              <xdr:nvSpPr>
                <xdr:cNvPr id="80" name="正方形/長方形 79">
                  <a:extLst>
                    <a:ext uri="{FF2B5EF4-FFF2-40B4-BE49-F238E27FC236}">
                      <a16:creationId xmlns:a16="http://schemas.microsoft.com/office/drawing/2014/main" id="{00000000-0008-0000-0300-000050000000}"/>
                    </a:ext>
                  </a:extLst>
                </xdr:cNvPr>
                <xdr:cNvSpPr/>
              </xdr:nvSpPr>
              <xdr:spPr>
                <a:xfrm>
                  <a:off x="11061522" y="3396032"/>
                  <a:ext cx="542378" cy="327091"/>
                </a:xfrm>
                <a:prstGeom prst="rect">
                  <a:avLst/>
                </a:prstGeom>
                <a:noFill/>
              </xdr:spPr>
              <xdr:txBody>
                <a:bodyPr vertOverflow="overflow" horzOverflow="overflow" wrap="none" lIns="91440" tIns="45720" rIns="91440" bIns="45720">
                  <a:noAutofit/>
                </a:bodyPr>
                <a:lstStyle/>
                <a:p>
                  <a:pPr algn="ctr"/>
                  <a:r>
                    <a:rPr lang="ja-JP" altLang="en-US" sz="1400" b="1" cap="none" spc="0">
                      <a:ln w="0"/>
                      <a:solidFill>
                        <a:schemeClr val="tx1"/>
                      </a:solidFill>
                      <a:effectLst/>
                      <a:latin typeface="+mn-ea"/>
                      <a:ea typeface="+mn-ea"/>
                    </a:rPr>
                    <a:t>本数</a:t>
                  </a:r>
                </a:p>
              </xdr:txBody>
            </xdr:sp>
          </xdr:grpSp>
          <xdr:grpSp>
            <xdr:nvGrpSpPr>
              <xdr:cNvPr id="16" name="グループ化 15">
                <a:extLst>
                  <a:ext uri="{FF2B5EF4-FFF2-40B4-BE49-F238E27FC236}">
                    <a16:creationId xmlns:a16="http://schemas.microsoft.com/office/drawing/2014/main" id="{00000000-0008-0000-0300-000010000000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9758186" y="4420390"/>
                <a:ext cx="908874" cy="4434030"/>
                <a:chOff x="9648568" y="4385129"/>
                <a:chExt cx="910161" cy="4587593"/>
              </a:xfrm>
            </xdr:grpSpPr>
            <xdr:sp macro="" textlink="$M$46">
              <xdr:nvSpPr>
                <xdr:cNvPr id="75" name="テキスト ボックス 74">
                  <a:extLst>
                    <a:ext uri="{FF2B5EF4-FFF2-40B4-BE49-F238E27FC236}">
                      <a16:creationId xmlns:a16="http://schemas.microsoft.com/office/drawing/2014/main" id="{00000000-0008-0000-0300-00004B000000}"/>
                    </a:ext>
                  </a:extLst>
                </xdr:cNvPr>
                <xdr:cNvSpPr txBox="1"/>
              </xdr:nvSpPr>
              <xdr:spPr>
                <a:xfrm rot="5400000">
                  <a:off x="8183819" y="6597810"/>
                  <a:ext cx="4587592" cy="162229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1721E44D-0807-45FA-8534-900C8A6584B2}" type="TxLink">
                    <a:rPr lang="en-US" altLang="en-US" sz="1100" b="1" i="0" u="none" strike="noStrike">
                      <a:solidFill>
                        <a:sysClr val="windowText" lastClr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1600" b="1">
                    <a:solidFill>
                      <a:sysClr val="windowText" lastClr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O$44">
              <xdr:nvSpPr>
                <xdr:cNvPr id="76" name="テキスト ボックス 75">
                  <a:extLst>
                    <a:ext uri="{FF2B5EF4-FFF2-40B4-BE49-F238E27FC236}">
                      <a16:creationId xmlns:a16="http://schemas.microsoft.com/office/drawing/2014/main" id="{00000000-0008-0000-0300-00004C000000}"/>
                    </a:ext>
                  </a:extLst>
                </xdr:cNvPr>
                <xdr:cNvSpPr txBox="1"/>
              </xdr:nvSpPr>
              <xdr:spPr>
                <a:xfrm rot="5400000">
                  <a:off x="7934441" y="6597811"/>
                  <a:ext cx="4587592" cy="162229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C5FB2551-6D1D-4107-982F-77D2E57B8E19}" type="TxLink">
                    <a:rPr lang="en-US" altLang="en-US" sz="1100" b="1" i="0" u="none" strike="noStrike">
                      <a:solidFill>
                        <a:sysClr val="windowText" lastClr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1600" b="1">
                    <a:solidFill>
                      <a:sysClr val="windowText" lastClr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Q$42">
              <xdr:nvSpPr>
                <xdr:cNvPr id="77" name="テキスト ボックス 76">
                  <a:extLst>
                    <a:ext uri="{FF2B5EF4-FFF2-40B4-BE49-F238E27FC236}">
                      <a16:creationId xmlns:a16="http://schemas.microsoft.com/office/drawing/2014/main" id="{00000000-0008-0000-0300-00004D000000}"/>
                    </a:ext>
                  </a:extLst>
                </xdr:cNvPr>
                <xdr:cNvSpPr txBox="1"/>
              </xdr:nvSpPr>
              <xdr:spPr>
                <a:xfrm rot="5400000">
                  <a:off x="7685843" y="6597810"/>
                  <a:ext cx="4587592" cy="162229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B0B380F1-F8BF-423E-8371-E98BFBCE7FB0}" type="TxLink">
                    <a:rPr lang="en-US" altLang="en-US" sz="1100" b="1" i="0" u="none" strike="noStrike">
                      <a:solidFill>
                        <a:sysClr val="windowText" lastClr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1600" b="1">
                    <a:solidFill>
                      <a:sysClr val="windowText" lastClr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Q$45">
              <xdr:nvSpPr>
                <xdr:cNvPr id="78" name="テキスト ボックス 77">
                  <a:extLst>
                    <a:ext uri="{FF2B5EF4-FFF2-40B4-BE49-F238E27FC236}">
                      <a16:creationId xmlns:a16="http://schemas.microsoft.com/office/drawing/2014/main" id="{00000000-0008-0000-0300-00004E000000}"/>
                    </a:ext>
                  </a:extLst>
                </xdr:cNvPr>
                <xdr:cNvSpPr txBox="1"/>
              </xdr:nvSpPr>
              <xdr:spPr>
                <a:xfrm rot="5400000">
                  <a:off x="7435886" y="6597811"/>
                  <a:ext cx="4587593" cy="16223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39059CDA-6598-462C-B1FA-68F01A011F7E}" type="TxLink">
                    <a:rPr lang="en-US" altLang="en-US" sz="1100" b="1" i="0" u="none" strike="noStrike">
                      <a:solidFill>
                        <a:sysClr val="windowText" lastClr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1600" b="1">
                    <a:solidFill>
                      <a:sysClr val="windowText" lastClr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</xdr:grpSp>
          <xdr:grpSp>
            <xdr:nvGrpSpPr>
              <xdr:cNvPr id="17" name="グループ化 16">
                <a:extLst>
                  <a:ext uri="{FF2B5EF4-FFF2-40B4-BE49-F238E27FC236}">
                    <a16:creationId xmlns:a16="http://schemas.microsoft.com/office/drawing/2014/main" id="{00000000-0008-0000-0300-000011000000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9758562" y="4348389"/>
                <a:ext cx="908104" cy="4507930"/>
                <a:chOff x="9596917" y="4385129"/>
                <a:chExt cx="909391" cy="4484525"/>
              </a:xfrm>
            </xdr:grpSpPr>
            <xdr:sp macro="" textlink="$M$45">
              <xdr:nvSpPr>
                <xdr:cNvPr id="71" name="テキスト ボックス 70">
                  <a:extLst>
                    <a:ext uri="{FF2B5EF4-FFF2-40B4-BE49-F238E27FC236}">
                      <a16:creationId xmlns:a16="http://schemas.microsoft.com/office/drawing/2014/main" id="{00000000-0008-0000-0300-000047000000}"/>
                    </a:ext>
                  </a:extLst>
                </xdr:cNvPr>
                <xdr:cNvSpPr txBox="1"/>
              </xdr:nvSpPr>
              <xdr:spPr>
                <a:xfrm>
                  <a:off x="10344078" y="4385129"/>
                  <a:ext cx="162230" cy="448452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lIns="0" rIns="0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451683F5-4F55-464B-B4F3-CA49AB1F7D94}" type="TxLink">
                    <a:rPr lang="en-US" altLang="en-US" sz="1450" b="1" i="0" u="none" strike="noStrike">
                      <a:solidFill>
                        <a:sysClr val="windowText" lastClr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1450" b="1">
                    <a:solidFill>
                      <a:sysClr val="windowText" lastClr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O$43">
              <xdr:nvSpPr>
                <xdr:cNvPr id="72" name="テキスト ボックス 71">
                  <a:extLst>
                    <a:ext uri="{FF2B5EF4-FFF2-40B4-BE49-F238E27FC236}">
                      <a16:creationId xmlns:a16="http://schemas.microsoft.com/office/drawing/2014/main" id="{00000000-0008-0000-0300-000048000000}"/>
                    </a:ext>
                  </a:extLst>
                </xdr:cNvPr>
                <xdr:cNvSpPr txBox="1"/>
              </xdr:nvSpPr>
              <xdr:spPr>
                <a:xfrm>
                  <a:off x="10095475" y="4385129"/>
                  <a:ext cx="162230" cy="448452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lIns="0" rIns="0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423DBCFB-A510-4E44-BF94-C92AED866ABD}" type="TxLink">
                    <a:rPr lang="en-US" altLang="en-US" sz="1450" b="1" i="0" u="none" strike="noStrike">
                      <a:solidFill>
                        <a:sysClr val="windowText" lastClr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1450" b="1">
                    <a:solidFill>
                      <a:sysClr val="windowText" lastClr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Q$41">
              <xdr:nvSpPr>
                <xdr:cNvPr id="73" name="テキスト ボックス 72">
                  <a:extLst>
                    <a:ext uri="{FF2B5EF4-FFF2-40B4-BE49-F238E27FC236}">
                      <a16:creationId xmlns:a16="http://schemas.microsoft.com/office/drawing/2014/main" id="{00000000-0008-0000-0300-000049000000}"/>
                    </a:ext>
                  </a:extLst>
                </xdr:cNvPr>
                <xdr:cNvSpPr txBox="1"/>
              </xdr:nvSpPr>
              <xdr:spPr>
                <a:xfrm>
                  <a:off x="9845516" y="4385129"/>
                  <a:ext cx="162230" cy="448452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lIns="0" rIns="0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87DA9906-564A-45AA-9417-69B87E6050E3}" type="TxLink">
                    <a:rPr lang="en-US" altLang="en-US" sz="1450" b="1" i="0" u="none" strike="noStrike">
                      <a:solidFill>
                        <a:sysClr val="windowText" lastClr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1450" b="1">
                    <a:solidFill>
                      <a:sysClr val="windowText" lastClr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Q$44">
              <xdr:nvSpPr>
                <xdr:cNvPr id="74" name="テキスト ボックス 73">
                  <a:extLst>
                    <a:ext uri="{FF2B5EF4-FFF2-40B4-BE49-F238E27FC236}">
                      <a16:creationId xmlns:a16="http://schemas.microsoft.com/office/drawing/2014/main" id="{00000000-0008-0000-0300-00004A000000}"/>
                    </a:ext>
                  </a:extLst>
                </xdr:cNvPr>
                <xdr:cNvSpPr txBox="1"/>
              </xdr:nvSpPr>
              <xdr:spPr>
                <a:xfrm>
                  <a:off x="9596917" y="4385129"/>
                  <a:ext cx="162230" cy="448452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lIns="0" rIns="0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EFABA184-C288-4E14-91DD-3B0E8CCFB52A}" type="TxLink">
                    <a:rPr lang="en-US" altLang="en-US" sz="1450" b="1" i="0" u="none" strike="noStrike">
                      <a:solidFill>
                        <a:sysClr val="windowText" lastClr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1450" b="1">
                    <a:solidFill>
                      <a:sysClr val="windowText" lastClr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</xdr:grpSp>
          <xdr:grpSp>
            <xdr:nvGrpSpPr>
              <xdr:cNvPr id="18" name="グループ化 17">
                <a:extLst>
                  <a:ext uri="{FF2B5EF4-FFF2-40B4-BE49-F238E27FC236}">
                    <a16:creationId xmlns:a16="http://schemas.microsoft.com/office/drawing/2014/main" id="{00000000-0008-0000-0300-000012000000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9792317" y="4420389"/>
                <a:ext cx="824284" cy="4434030"/>
                <a:chOff x="9680502" y="4385128"/>
                <a:chExt cx="825610" cy="4411009"/>
              </a:xfrm>
            </xdr:grpSpPr>
            <xdr:sp macro="" textlink="$M$44">
              <xdr:nvSpPr>
                <xdr:cNvPr id="68" name="テキスト ボックス 67">
                  <a:extLst>
                    <a:ext uri="{FF2B5EF4-FFF2-40B4-BE49-F238E27FC236}">
                      <a16:creationId xmlns:a16="http://schemas.microsoft.com/office/drawing/2014/main" id="{00000000-0008-0000-0300-000044000000}"/>
                    </a:ext>
                  </a:extLst>
                </xdr:cNvPr>
                <xdr:cNvSpPr txBox="1"/>
              </xdr:nvSpPr>
              <xdr:spPr>
                <a:xfrm rot="5400000">
                  <a:off x="8201449" y="6491473"/>
                  <a:ext cx="4411008" cy="198318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65D1AC85-9E37-46C6-8097-51D8EB4C0B87}" type="TxLink">
                    <a:rPr lang="ja-JP" altLang="en-US" sz="18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18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O$42">
              <xdr:nvSpPr>
                <xdr:cNvPr id="69" name="テキスト ボックス 68">
                  <a:extLst>
                    <a:ext uri="{FF2B5EF4-FFF2-40B4-BE49-F238E27FC236}">
                      <a16:creationId xmlns:a16="http://schemas.microsoft.com/office/drawing/2014/main" id="{00000000-0008-0000-0300-000045000000}"/>
                    </a:ext>
                  </a:extLst>
                </xdr:cNvPr>
                <xdr:cNvSpPr txBox="1"/>
              </xdr:nvSpPr>
              <xdr:spPr>
                <a:xfrm rot="5400000">
                  <a:off x="7888076" y="6491474"/>
                  <a:ext cx="4411008" cy="198317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F699092D-2AF2-4959-B483-15D296839CCB}" type="TxLink">
                    <a:rPr lang="ja-JP" altLang="en-US" sz="18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18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Q$40">
              <xdr:nvSpPr>
                <xdr:cNvPr id="70" name="テキスト ボックス 69">
                  <a:extLst>
                    <a:ext uri="{FF2B5EF4-FFF2-40B4-BE49-F238E27FC236}">
                      <a16:creationId xmlns:a16="http://schemas.microsoft.com/office/drawing/2014/main" id="{00000000-0008-0000-0300-000046000000}"/>
                    </a:ext>
                  </a:extLst>
                </xdr:cNvPr>
                <xdr:cNvSpPr txBox="1"/>
              </xdr:nvSpPr>
              <xdr:spPr>
                <a:xfrm rot="5400000">
                  <a:off x="7574157" y="6491473"/>
                  <a:ext cx="4411008" cy="198318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DF38804D-38C6-4AA6-B94F-990F3A3DDCB7}" type="TxLink">
                    <a:rPr lang="en-US" altLang="en-US" sz="18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18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</xdr:grpSp>
          <xdr:grpSp>
            <xdr:nvGrpSpPr>
              <xdr:cNvPr id="19" name="グループ化 18">
                <a:extLst>
                  <a:ext uri="{FF2B5EF4-FFF2-40B4-BE49-F238E27FC236}">
                    <a16:creationId xmlns:a16="http://schemas.microsoft.com/office/drawing/2014/main" id="{00000000-0008-0000-0300-000013000000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9792719" y="4348389"/>
                <a:ext cx="823476" cy="4507930"/>
                <a:chOff x="9658593" y="4385129"/>
                <a:chExt cx="824801" cy="4484525"/>
              </a:xfrm>
            </xdr:grpSpPr>
            <xdr:sp macro="" textlink="$M$43">
              <xdr:nvSpPr>
                <xdr:cNvPr id="65" name="テキスト ボックス 64">
                  <a:extLst>
                    <a:ext uri="{FF2B5EF4-FFF2-40B4-BE49-F238E27FC236}">
                      <a16:creationId xmlns:a16="http://schemas.microsoft.com/office/drawing/2014/main" id="{00000000-0008-0000-0300-000041000000}"/>
                    </a:ext>
                  </a:extLst>
                </xdr:cNvPr>
                <xdr:cNvSpPr txBox="1"/>
              </xdr:nvSpPr>
              <xdr:spPr>
                <a:xfrm>
                  <a:off x="10285076" y="4385129"/>
                  <a:ext cx="198318" cy="448452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EEBC707D-FD2C-41FF-811D-F50D4B982638}" type="TxLink">
                    <a:rPr lang="en-US" altLang="en-US" sz="165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165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O$41">
              <xdr:nvSpPr>
                <xdr:cNvPr id="66" name="テキスト ボックス 65">
                  <a:extLst>
                    <a:ext uri="{FF2B5EF4-FFF2-40B4-BE49-F238E27FC236}">
                      <a16:creationId xmlns:a16="http://schemas.microsoft.com/office/drawing/2014/main" id="{00000000-0008-0000-0300-000042000000}"/>
                    </a:ext>
                  </a:extLst>
                </xdr:cNvPr>
                <xdr:cNvSpPr txBox="1"/>
              </xdr:nvSpPr>
              <xdr:spPr>
                <a:xfrm>
                  <a:off x="9971154" y="4385129"/>
                  <a:ext cx="198318" cy="448452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9D5020B2-6CC2-4DD1-8882-1603B0D7D788}" type="TxLink">
                    <a:rPr lang="en-US" altLang="en-US" sz="165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165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Q$39">
              <xdr:nvSpPr>
                <xdr:cNvPr id="67" name="テキスト ボックス 66">
                  <a:extLst>
                    <a:ext uri="{FF2B5EF4-FFF2-40B4-BE49-F238E27FC236}">
                      <a16:creationId xmlns:a16="http://schemas.microsoft.com/office/drawing/2014/main" id="{00000000-0008-0000-0300-000043000000}"/>
                    </a:ext>
                  </a:extLst>
                </xdr:cNvPr>
                <xdr:cNvSpPr txBox="1"/>
              </xdr:nvSpPr>
              <xdr:spPr>
                <a:xfrm>
                  <a:off x="9658593" y="4385129"/>
                  <a:ext cx="198318" cy="448452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A2BE6715-F4B2-4305-9499-586C15CA06F4}" type="TxLink">
                    <a:rPr lang="ja-JP" altLang="en-US" sz="165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165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</xdr:grpSp>
          <xdr:grpSp>
            <xdr:nvGrpSpPr>
              <xdr:cNvPr id="20" name="グループ化 19">
                <a:extLst>
                  <a:ext uri="{FF2B5EF4-FFF2-40B4-BE49-F238E27FC236}">
                    <a16:creationId xmlns:a16="http://schemas.microsoft.com/office/drawing/2014/main" id="{00000000-0008-0000-0300-000014000000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9842618" y="4420389"/>
                <a:ext cx="768544" cy="4434030"/>
                <a:chOff x="9720662" y="4385129"/>
                <a:chExt cx="769727" cy="4411009"/>
              </a:xfrm>
            </xdr:grpSpPr>
            <xdr:sp macro="" textlink="$M$42">
              <xdr:nvSpPr>
                <xdr:cNvPr id="63" name="テキスト ボックス 62">
                  <a:extLst>
                    <a:ext uri="{FF2B5EF4-FFF2-40B4-BE49-F238E27FC236}">
                      <a16:creationId xmlns:a16="http://schemas.microsoft.com/office/drawing/2014/main" id="{00000000-0008-0000-0300-00003F000000}"/>
                    </a:ext>
                  </a:extLst>
                </xdr:cNvPr>
                <xdr:cNvSpPr txBox="1"/>
              </xdr:nvSpPr>
              <xdr:spPr>
                <a:xfrm rot="5400000">
                  <a:off x="8146297" y="6452045"/>
                  <a:ext cx="4411008" cy="277176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16FD2D03-0608-42C1-A8B1-B62F8A363345}" type="TxLink">
                    <a:rPr lang="ja-JP" altLang="en-US" sz="23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23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O$40">
              <xdr:nvSpPr>
                <xdr:cNvPr id="64" name="テキスト ボックス 63">
                  <a:extLst>
                    <a:ext uri="{FF2B5EF4-FFF2-40B4-BE49-F238E27FC236}">
                      <a16:creationId xmlns:a16="http://schemas.microsoft.com/office/drawing/2014/main" id="{00000000-0008-0000-0300-000040000000}"/>
                    </a:ext>
                  </a:extLst>
                </xdr:cNvPr>
                <xdr:cNvSpPr txBox="1"/>
              </xdr:nvSpPr>
              <xdr:spPr>
                <a:xfrm rot="5400000">
                  <a:off x="7653747" y="6452045"/>
                  <a:ext cx="4411008" cy="277177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E2E21B40-C299-4105-ADD2-A316606844AB}" type="TxLink">
                    <a:rPr lang="ja-JP" altLang="en-US" sz="23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23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</xdr:grpSp>
          <xdr:grpSp>
            <xdr:nvGrpSpPr>
              <xdr:cNvPr id="21" name="グループ化 20">
                <a:extLst>
                  <a:ext uri="{FF2B5EF4-FFF2-40B4-BE49-F238E27FC236}">
                    <a16:creationId xmlns:a16="http://schemas.microsoft.com/office/drawing/2014/main" id="{00000000-0008-0000-0300-000015000000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9849367" y="4348389"/>
                <a:ext cx="768549" cy="4507930"/>
                <a:chOff x="9727420" y="4385129"/>
                <a:chExt cx="769732" cy="4484525"/>
              </a:xfrm>
            </xdr:grpSpPr>
            <xdr:sp macro="" textlink="$M$41">
              <xdr:nvSpPr>
                <xdr:cNvPr id="61" name="テキスト ボックス 60">
                  <a:extLst>
                    <a:ext uri="{FF2B5EF4-FFF2-40B4-BE49-F238E27FC236}">
                      <a16:creationId xmlns:a16="http://schemas.microsoft.com/office/drawing/2014/main" id="{00000000-0008-0000-0300-00003D000000}"/>
                    </a:ext>
                  </a:extLst>
                </xdr:cNvPr>
                <xdr:cNvSpPr txBox="1"/>
              </xdr:nvSpPr>
              <xdr:spPr>
                <a:xfrm>
                  <a:off x="10219975" y="4385129"/>
                  <a:ext cx="277177" cy="448452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78E0E9C8-E27E-4B69-807B-1ACEEBABDFBD}" type="TxLink">
                    <a:rPr lang="en-US" altLang="en-US" sz="1100" b="0" i="0" u="none" strike="noStrike">
                      <a:solidFill>
                        <a:srgbClr val="FFFFFF"/>
                      </a:solidFill>
                      <a:effectLst/>
                      <a:latin typeface="ＭＳ Ｐゴシック"/>
                      <a:ea typeface="ＭＳ Ｐゴシック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22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O$39">
              <xdr:nvSpPr>
                <xdr:cNvPr id="62" name="テキスト ボックス 61">
                  <a:extLst>
                    <a:ext uri="{FF2B5EF4-FFF2-40B4-BE49-F238E27FC236}">
                      <a16:creationId xmlns:a16="http://schemas.microsoft.com/office/drawing/2014/main" id="{00000000-0008-0000-0300-00003E000000}"/>
                    </a:ext>
                  </a:extLst>
                </xdr:cNvPr>
                <xdr:cNvSpPr txBox="1"/>
              </xdr:nvSpPr>
              <xdr:spPr>
                <a:xfrm>
                  <a:off x="9727420" y="4385129"/>
                  <a:ext cx="277176" cy="448452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3363DFBA-3595-4349-81E5-5DC0E59385B5}" type="TxLink">
                    <a:rPr lang="en-US" altLang="en-US" sz="22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22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</xdr:grpSp>
          <xdr:sp macro="" textlink="$M$40">
            <xdr:nvSpPr>
              <xdr:cNvPr id="22" name="テキスト ボックス 21">
                <a:extLst>
                  <a:ext uri="{FF2B5EF4-FFF2-40B4-BE49-F238E27FC236}">
                    <a16:creationId xmlns:a16="http://schemas.microsoft.com/office/drawing/2014/main" id="{00000000-0008-0000-0300-000016000000}"/>
                  </a:ext>
                </a:extLst>
              </xdr:cNvPr>
              <xdr:cNvSpPr txBox="1">
                <a:spLocks/>
              </xdr:cNvSpPr>
            </xdr:nvSpPr>
            <xdr:spPr>
              <a:xfrm rot="5400000">
                <a:off x="8009871" y="6499028"/>
                <a:ext cx="4434029" cy="27675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855735E2-1835-47F0-9D84-8F1CDC3BB5A2}" type="TxLink">
                  <a:rPr lang="en-US" altLang="en-US" sz="23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23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M$39">
            <xdr:nvSpPr>
              <xdr:cNvPr id="23" name="テキスト ボックス 22">
                <a:extLst>
                  <a:ext uri="{FF2B5EF4-FFF2-40B4-BE49-F238E27FC236}">
                    <a16:creationId xmlns:a16="http://schemas.microsoft.com/office/drawing/2014/main" id="{00000000-0008-0000-0300-000017000000}"/>
                  </a:ext>
                </a:extLst>
              </xdr:cNvPr>
              <xdr:cNvSpPr txBox="1">
                <a:spLocks/>
              </xdr:cNvSpPr>
            </xdr:nvSpPr>
            <xdr:spPr>
              <a:xfrm>
                <a:off x="10088511" y="4348389"/>
                <a:ext cx="276750" cy="450793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77B3C164-23D1-4541-A935-06A6727EB135}" type="TxLink">
                  <a:rPr lang="en-US" altLang="en-US" sz="22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22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grpSp>
            <xdr:nvGrpSpPr>
              <xdr:cNvPr id="24" name="グループ化 23">
                <a:extLst>
                  <a:ext uri="{FF2B5EF4-FFF2-40B4-BE49-F238E27FC236}">
                    <a16:creationId xmlns:a16="http://schemas.microsoft.com/office/drawing/2014/main" id="{00000000-0008-0000-0300-000018000000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9774959" y="2978989"/>
                <a:ext cx="884464" cy="1283675"/>
                <a:chOff x="9774959" y="2978989"/>
                <a:chExt cx="884464" cy="1283675"/>
              </a:xfrm>
            </xdr:grpSpPr>
            <xdr:sp macro="" textlink="$C$31">
              <xdr:nvSpPr>
                <xdr:cNvPr id="57" name="テキスト ボックス 56">
                  <a:extLst>
                    <a:ext uri="{FF2B5EF4-FFF2-40B4-BE49-F238E27FC236}">
                      <a16:creationId xmlns:a16="http://schemas.microsoft.com/office/drawing/2014/main" id="{00000000-0008-0000-0300-000039000000}"/>
                    </a:ext>
                  </a:extLst>
                </xdr:cNvPr>
                <xdr:cNvSpPr txBox="1"/>
              </xdr:nvSpPr>
              <xdr:spPr>
                <a:xfrm>
                  <a:off x="10019888" y="2978989"/>
                  <a:ext cx="371474" cy="128367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E6E90FBF-7BD1-4D83-B851-DED4660360A6}" type="TxLink">
                    <a:rPr lang="ja-JP" altLang="en-US" sz="22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22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C$33">
              <xdr:nvSpPr>
                <xdr:cNvPr id="58" name="テキスト ボックス 57">
                  <a:extLst>
                    <a:ext uri="{FF2B5EF4-FFF2-40B4-BE49-F238E27FC236}">
                      <a16:creationId xmlns:a16="http://schemas.microsoft.com/office/drawing/2014/main" id="{00000000-0008-0000-0300-00003A000000}"/>
                    </a:ext>
                  </a:extLst>
                </xdr:cNvPr>
                <xdr:cNvSpPr txBox="1"/>
              </xdr:nvSpPr>
              <xdr:spPr>
                <a:xfrm>
                  <a:off x="10019888" y="2978989"/>
                  <a:ext cx="371474" cy="128367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1A115799-1C23-4B40-A8BF-47783B39754C}" type="TxLink">
                    <a:rPr lang="en-US" altLang="en-US" sz="22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22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C$32">
              <xdr:nvSpPr>
                <xdr:cNvPr id="59" name="テキスト ボックス 58">
                  <a:extLst>
                    <a:ext uri="{FF2B5EF4-FFF2-40B4-BE49-F238E27FC236}">
                      <a16:creationId xmlns:a16="http://schemas.microsoft.com/office/drawing/2014/main" id="{00000000-0008-0000-0300-00003B000000}"/>
                    </a:ext>
                  </a:extLst>
                </xdr:cNvPr>
                <xdr:cNvSpPr txBox="1"/>
              </xdr:nvSpPr>
              <xdr:spPr>
                <a:xfrm>
                  <a:off x="10286587" y="2978989"/>
                  <a:ext cx="372836" cy="128367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05AA64A2-B57E-4B20-9E3E-2F3ACBAFED54}" type="TxLink">
                    <a:rPr lang="ja-JP" altLang="en-US" sz="2200" b="1" i="0" u="none" strike="noStrike">
                      <a:solidFill>
                        <a:sysClr val="windowText" lastClr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幅　　員</a:t>
                  </a:fld>
                  <a:endParaRPr lang="ja-JP" altLang="ja-JP" sz="2200" b="1">
                    <a:solidFill>
                      <a:sysClr val="windowText" lastClr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B$16">
              <xdr:nvSpPr>
                <xdr:cNvPr id="60" name="テキスト ボックス 59">
                  <a:extLst>
                    <a:ext uri="{FF2B5EF4-FFF2-40B4-BE49-F238E27FC236}">
                      <a16:creationId xmlns:a16="http://schemas.microsoft.com/office/drawing/2014/main" id="{00000000-0008-0000-0300-00003C000000}"/>
                    </a:ext>
                  </a:extLst>
                </xdr:cNvPr>
                <xdr:cNvSpPr txBox="1"/>
              </xdr:nvSpPr>
              <xdr:spPr>
                <a:xfrm>
                  <a:off x="9774959" y="2978989"/>
                  <a:ext cx="371474" cy="128367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8B63F32C-CAB5-48B1-8470-C314FE0166E6}" type="TxLink">
                    <a:rPr lang="ja-JP" altLang="en-US" sz="22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施工延長</a:t>
                  </a:fld>
                  <a:endParaRPr lang="ja-JP" altLang="ja-JP" sz="22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</xdr:grpSp>
          <xdr:grpSp>
            <xdr:nvGrpSpPr>
              <xdr:cNvPr id="25" name="グループ化 24">
                <a:extLst>
                  <a:ext uri="{FF2B5EF4-FFF2-40B4-BE49-F238E27FC236}">
                    <a16:creationId xmlns:a16="http://schemas.microsoft.com/office/drawing/2014/main" id="{00000000-0008-0000-0300-000019000000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8668700" y="2978989"/>
                <a:ext cx="884464" cy="5877330"/>
                <a:chOff x="8687750" y="2978989"/>
                <a:chExt cx="884464" cy="5877330"/>
              </a:xfrm>
            </xdr:grpSpPr>
            <xdr:sp macro="" textlink="$K$42">
              <xdr:nvSpPr>
                <xdr:cNvPr id="51" name="テキスト ボックス 50">
                  <a:extLst>
                    <a:ext uri="{FF2B5EF4-FFF2-40B4-BE49-F238E27FC236}">
                      <a16:creationId xmlns:a16="http://schemas.microsoft.com/office/drawing/2014/main" id="{00000000-0008-0000-0300-000033000000}"/>
                    </a:ext>
                  </a:extLst>
                </xdr:cNvPr>
                <xdr:cNvSpPr txBox="1"/>
              </xdr:nvSpPr>
              <xdr:spPr>
                <a:xfrm>
                  <a:off x="9235463" y="4348389"/>
                  <a:ext cx="276751" cy="450793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3E3E4FFC-5A54-45F6-A720-E98FB374E69A}" type="TxLink">
                    <a:rPr kumimoji="1" lang="en-US" altLang="en-US" sz="22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  <a:cs typeface="+mn-cs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○○○○○○株式会社</a:t>
                  </a:fld>
                  <a:endParaRPr lang="ja-JP" altLang="ja-JP" sz="22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K$39">
              <xdr:nvSpPr>
                <xdr:cNvPr id="52" name="テキスト ボックス 51">
                  <a:extLst>
                    <a:ext uri="{FF2B5EF4-FFF2-40B4-BE49-F238E27FC236}">
                      <a16:creationId xmlns:a16="http://schemas.microsoft.com/office/drawing/2014/main" id="{00000000-0008-0000-0300-000034000000}"/>
                    </a:ext>
                  </a:extLst>
                </xdr:cNvPr>
                <xdr:cNvSpPr txBox="1">
                  <a:spLocks/>
                </xdr:cNvSpPr>
              </xdr:nvSpPr>
              <xdr:spPr>
                <a:xfrm>
                  <a:off x="8742885" y="4348389"/>
                  <a:ext cx="276751" cy="450793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F7C7DF61-268E-45EC-B24D-E68DE90A2802}" type="TxLink">
                    <a:rPr kumimoji="1" lang="en-US" altLang="en-US" sz="22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  <a:cs typeface="+mn-cs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22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K$43">
              <xdr:nvSpPr>
                <xdr:cNvPr id="53" name="テキスト ボックス 52">
                  <a:extLst>
                    <a:ext uri="{FF2B5EF4-FFF2-40B4-BE49-F238E27FC236}">
                      <a16:creationId xmlns:a16="http://schemas.microsoft.com/office/drawing/2014/main" id="{00000000-0008-0000-0300-000035000000}"/>
                    </a:ext>
                  </a:extLst>
                </xdr:cNvPr>
                <xdr:cNvSpPr txBox="1">
                  <a:spLocks/>
                </xdr:cNvSpPr>
              </xdr:nvSpPr>
              <xdr:spPr>
                <a:xfrm rot="5400000">
                  <a:off x="7156824" y="6499029"/>
                  <a:ext cx="4434030" cy="276751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42941DED-3DDA-4C54-B93C-684FC94E5780}" type="TxLink">
                    <a:rPr kumimoji="1" lang="en-US" altLang="en-US" sz="22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  <a:cs typeface="+mn-cs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ja-JP" altLang="ja-JP" sz="22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K$40">
              <xdr:nvSpPr>
                <xdr:cNvPr id="54" name="テキスト ボックス 53">
                  <a:extLst>
                    <a:ext uri="{FF2B5EF4-FFF2-40B4-BE49-F238E27FC236}">
                      <a16:creationId xmlns:a16="http://schemas.microsoft.com/office/drawing/2014/main" id="{00000000-0008-0000-0300-000036000000}"/>
                    </a:ext>
                  </a:extLst>
                </xdr:cNvPr>
                <xdr:cNvSpPr txBox="1">
                  <a:spLocks/>
                </xdr:cNvSpPr>
              </xdr:nvSpPr>
              <xdr:spPr>
                <a:xfrm rot="5400000">
                  <a:off x="6664246" y="6499029"/>
                  <a:ext cx="4434030" cy="276751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A10A5725-4645-48FF-BA7A-B76B5F69D2A9}" type="TxLink">
                    <a:rPr kumimoji="1" lang="ja-JP" altLang="en-US" sz="23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  <a:cs typeface="+mn-cs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北海道○○建設管理部○○○事務所</a:t>
                  </a:fld>
                  <a:endParaRPr lang="ja-JP" altLang="ja-JP" sz="23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B$14">
              <xdr:nvSpPr>
                <xdr:cNvPr id="55" name="テキスト ボックス 54">
                  <a:extLst>
                    <a:ext uri="{FF2B5EF4-FFF2-40B4-BE49-F238E27FC236}">
                      <a16:creationId xmlns:a16="http://schemas.microsoft.com/office/drawing/2014/main" id="{00000000-0008-0000-0300-000037000000}"/>
                    </a:ext>
                  </a:extLst>
                </xdr:cNvPr>
                <xdr:cNvSpPr txBox="1"/>
              </xdr:nvSpPr>
              <xdr:spPr>
                <a:xfrm>
                  <a:off x="9200739" y="2978989"/>
                  <a:ext cx="371475" cy="128367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C1A1B724-927A-4F33-BA88-25C2212F7D06}" type="TxLink">
                    <a:rPr lang="ja-JP" altLang="en-US" sz="2200" b="1" i="0" u="none" strike="noStrike">
                      <a:solidFill>
                        <a:srgbClr val="000000"/>
                      </a:solidFill>
                      <a:effectLst/>
                      <a:latin typeface="HG丸ｺﾞｼｯｸM-PRO"/>
                      <a:ea typeface="HG丸ｺﾞｼｯｸM-PRO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施工者</a:t>
                  </a:fld>
                  <a:endParaRPr lang="ja-JP" altLang="ja-JP" sz="22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B$13">
              <xdr:nvSpPr>
                <xdr:cNvPr id="56" name="テキスト ボックス 55">
                  <a:extLst>
                    <a:ext uri="{FF2B5EF4-FFF2-40B4-BE49-F238E27FC236}">
                      <a16:creationId xmlns:a16="http://schemas.microsoft.com/office/drawing/2014/main" id="{00000000-0008-0000-0300-000038000000}"/>
                    </a:ext>
                  </a:extLst>
                </xdr:cNvPr>
                <xdr:cNvSpPr txBox="1"/>
              </xdr:nvSpPr>
              <xdr:spPr>
                <a:xfrm>
                  <a:off x="8687750" y="2978989"/>
                  <a:ext cx="372835" cy="128367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4C28F650-4BDD-4416-BA3F-A2D7B0F54B42}" type="TxLink">
                    <a:rPr lang="ja-JP" altLang="en-US" sz="2200" b="1" i="0" u="none" strike="noStrike">
                      <a:solidFill>
                        <a:srgbClr val="000000"/>
                      </a:solidFill>
                      <a:effectLst/>
                      <a:latin typeface="HG丸ｺﾞｼｯｸM-PRO"/>
                      <a:ea typeface="HG丸ｺﾞｼｯｸM-PRO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発注者</a:t>
                  </a:fld>
                  <a:endParaRPr lang="ja-JP" altLang="ja-JP" sz="22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</xdr:grpSp>
          <xdr:grpSp>
            <xdr:nvGrpSpPr>
              <xdr:cNvPr id="26" name="グループ化 25">
                <a:extLst>
                  <a:ext uri="{FF2B5EF4-FFF2-40B4-BE49-F238E27FC236}">
                    <a16:creationId xmlns:a16="http://schemas.microsoft.com/office/drawing/2014/main" id="{00000000-0008-0000-0300-00001A000000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7595102" y="5009358"/>
                <a:ext cx="787853" cy="1571010"/>
                <a:chOff x="7623677" y="5018883"/>
                <a:chExt cx="787853" cy="1571010"/>
              </a:xfrm>
            </xdr:grpSpPr>
            <xdr:sp macro="" textlink="$G$28">
              <xdr:nvSpPr>
                <xdr:cNvPr id="45" name="テキスト ボックス 44">
                  <a:extLst>
                    <a:ext uri="{FF2B5EF4-FFF2-40B4-BE49-F238E27FC236}">
                      <a16:creationId xmlns:a16="http://schemas.microsoft.com/office/drawing/2014/main" id="{00000000-0008-0000-0300-00002D000000}"/>
                    </a:ext>
                  </a:extLst>
                </xdr:cNvPr>
                <xdr:cNvSpPr txBox="1"/>
              </xdr:nvSpPr>
              <xdr:spPr>
                <a:xfrm>
                  <a:off x="8140748" y="6289175"/>
                  <a:ext cx="270782" cy="300718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horz" wrap="none" rtlCol="0" anchor="ctr" anchorCtr="1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88A60028-9A4B-41A7-BA32-FDF337BAB410}" type="TxLink">
                    <a:rPr lang="en-US" altLang="en-US" sz="21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2</a:t>
                  </a:fld>
                  <a:endParaRPr lang="ja-JP" altLang="ja-JP" sz="2100" b="1" i="0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G$27">
              <xdr:nvSpPr>
                <xdr:cNvPr id="46" name="テキスト ボックス 45">
                  <a:extLst>
                    <a:ext uri="{FF2B5EF4-FFF2-40B4-BE49-F238E27FC236}">
                      <a16:creationId xmlns:a16="http://schemas.microsoft.com/office/drawing/2014/main" id="{00000000-0008-0000-0300-00002E000000}"/>
                    </a:ext>
                  </a:extLst>
                </xdr:cNvPr>
                <xdr:cNvSpPr txBox="1"/>
              </xdr:nvSpPr>
              <xdr:spPr>
                <a:xfrm>
                  <a:off x="8140748" y="5649504"/>
                  <a:ext cx="270782" cy="300718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horz" wrap="none" rtlCol="0" anchor="ctr" anchorCtr="1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BC03F6F2-A704-45ED-BAD4-7692B434DF32}" type="TxLink">
                    <a:rPr lang="en-US" altLang="en-US" sz="21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1</a:t>
                  </a:fld>
                  <a:endParaRPr lang="ja-JP" altLang="ja-JP" sz="2100" b="1" i="0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G$26">
              <xdr:nvSpPr>
                <xdr:cNvPr id="47" name="テキスト ボックス 46">
                  <a:extLst>
                    <a:ext uri="{FF2B5EF4-FFF2-40B4-BE49-F238E27FC236}">
                      <a16:creationId xmlns:a16="http://schemas.microsoft.com/office/drawing/2014/main" id="{00000000-0008-0000-0300-00002F000000}"/>
                    </a:ext>
                  </a:extLst>
                </xdr:cNvPr>
                <xdr:cNvSpPr txBox="1"/>
              </xdr:nvSpPr>
              <xdr:spPr>
                <a:xfrm>
                  <a:off x="8140748" y="5018883"/>
                  <a:ext cx="270782" cy="300718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horz" wrap="none" rtlCol="0" anchor="ctr" anchorCtr="1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C88333D2-4799-4743-BECF-DC9CFEAFA92F}" type="TxLink">
                    <a:rPr lang="en-US" altLang="en-US" sz="21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5</a:t>
                  </a:fld>
                  <a:endParaRPr lang="ja-JP" altLang="ja-JP" sz="2100" b="1" i="0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G$25">
              <xdr:nvSpPr>
                <xdr:cNvPr id="48" name="テキスト ボックス 47">
                  <a:extLst>
                    <a:ext uri="{FF2B5EF4-FFF2-40B4-BE49-F238E27FC236}">
                      <a16:creationId xmlns:a16="http://schemas.microsoft.com/office/drawing/2014/main" id="{00000000-0008-0000-0300-000030000000}"/>
                    </a:ext>
                  </a:extLst>
                </xdr:cNvPr>
                <xdr:cNvSpPr txBox="1"/>
              </xdr:nvSpPr>
              <xdr:spPr>
                <a:xfrm>
                  <a:off x="7623677" y="6289175"/>
                  <a:ext cx="272141" cy="300718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horz" wrap="none" rtlCol="0" anchor="ctr" anchorCtr="1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85097D97-C984-4D1B-B25A-B37F0D52259C}" type="TxLink">
                    <a:rPr lang="en-US" altLang="en-US" sz="21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1</a:t>
                  </a:fld>
                  <a:endParaRPr lang="ja-JP" altLang="ja-JP" sz="2100" b="1" i="0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G$24">
              <xdr:nvSpPr>
                <xdr:cNvPr id="49" name="テキスト ボックス 48">
                  <a:extLst>
                    <a:ext uri="{FF2B5EF4-FFF2-40B4-BE49-F238E27FC236}">
                      <a16:creationId xmlns:a16="http://schemas.microsoft.com/office/drawing/2014/main" id="{00000000-0008-0000-0300-000031000000}"/>
                    </a:ext>
                  </a:extLst>
                </xdr:cNvPr>
                <xdr:cNvSpPr txBox="1"/>
              </xdr:nvSpPr>
              <xdr:spPr>
                <a:xfrm>
                  <a:off x="7623677" y="5649504"/>
                  <a:ext cx="272141" cy="300718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horz" wrap="none" rtlCol="0" anchor="ctr" anchorCtr="1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9FCCE70F-C05C-45B9-8840-F6B2F21F21AC}" type="TxLink">
                    <a:rPr lang="en-US" altLang="en-US" sz="21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1</a:t>
                  </a:fld>
                  <a:endParaRPr lang="ja-JP" altLang="ja-JP" sz="2100" b="1" i="0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G$23">
              <xdr:nvSpPr>
                <xdr:cNvPr id="50" name="テキスト ボックス 49">
                  <a:extLst>
                    <a:ext uri="{FF2B5EF4-FFF2-40B4-BE49-F238E27FC236}">
                      <a16:creationId xmlns:a16="http://schemas.microsoft.com/office/drawing/2014/main" id="{00000000-0008-0000-0300-000032000000}"/>
                    </a:ext>
                  </a:extLst>
                </xdr:cNvPr>
                <xdr:cNvSpPr txBox="1"/>
              </xdr:nvSpPr>
              <xdr:spPr>
                <a:xfrm>
                  <a:off x="7623677" y="5018883"/>
                  <a:ext cx="272141" cy="300718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horz" wrap="none" rtlCol="0" anchor="ctr" anchorCtr="1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07F8FC8E-9751-4F80-BC2B-3BAE0C776D7F}" type="TxLink">
                    <a:rPr lang="en-US" altLang="en-US" sz="21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5</a:t>
                  </a:fld>
                  <a:endParaRPr lang="ja-JP" altLang="ja-JP" sz="2100" b="1" i="0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</xdr:grpSp>
          <xdr:sp macro="" textlink="'1本目'!B29">
            <xdr:nvSpPr>
              <xdr:cNvPr id="27" name="テキスト ボックス 26">
                <a:extLst>
                  <a:ext uri="{FF2B5EF4-FFF2-40B4-BE49-F238E27FC236}">
                    <a16:creationId xmlns:a16="http://schemas.microsoft.com/office/drawing/2014/main" id="{00000000-0008-0000-0300-00001B000000}"/>
                  </a:ext>
                </a:extLst>
              </xdr:cNvPr>
              <xdr:cNvSpPr txBox="1">
                <a:spLocks noChangeAspect="1"/>
              </xdr:cNvSpPr>
            </xdr:nvSpPr>
            <xdr:spPr>
              <a:xfrm>
                <a:off x="6774289" y="8041168"/>
                <a:ext cx="276751" cy="64450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E58FB3C7-5CEA-4153-8600-207C1515E089}" type="TxLink">
                  <a:rPr lang="en-US" altLang="en-US" sz="22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2200" b="1">
                  <a:solidFill>
                    <a:schemeClr val="tx1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grpSp>
            <xdr:nvGrpSpPr>
              <xdr:cNvPr id="28" name="グループ化 27">
                <a:extLst>
                  <a:ext uri="{FF2B5EF4-FFF2-40B4-BE49-F238E27FC236}">
                    <a16:creationId xmlns:a16="http://schemas.microsoft.com/office/drawing/2014/main" id="{00000000-0008-0000-0300-00001C000000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6549586" y="4066197"/>
                <a:ext cx="705378" cy="4325480"/>
                <a:chOff x="6587686" y="4066197"/>
                <a:chExt cx="705378" cy="4325480"/>
              </a:xfrm>
            </xdr:grpSpPr>
            <xdr:sp macro="" textlink="$I$51">
              <xdr:nvSpPr>
                <xdr:cNvPr id="33" name="テキスト ボックス 32">
                  <a:extLst>
                    <a:ext uri="{FF2B5EF4-FFF2-40B4-BE49-F238E27FC236}">
                      <a16:creationId xmlns:a16="http://schemas.microsoft.com/office/drawing/2014/main" id="{00000000-0008-0000-0300-000021000000}"/>
                    </a:ext>
                  </a:extLst>
                </xdr:cNvPr>
                <xdr:cNvSpPr txBox="1"/>
              </xdr:nvSpPr>
              <xdr:spPr>
                <a:xfrm rot="5400000">
                  <a:off x="4730749" y="6242225"/>
                  <a:ext cx="3990626" cy="27675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88AC5A7A-2336-485E-853A-542A243B85CC}" type="TxLink">
                    <a:rPr lang="en-US" altLang="en-US" sz="23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en-US" altLang="ja-JP" sz="23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I$50">
              <xdr:nvSpPr>
                <xdr:cNvPr id="34" name="テキスト ボックス 33">
                  <a:extLst>
                    <a:ext uri="{FF2B5EF4-FFF2-40B4-BE49-F238E27FC236}">
                      <a16:creationId xmlns:a16="http://schemas.microsoft.com/office/drawing/2014/main" id="{00000000-0008-0000-0300-000022000000}"/>
                    </a:ext>
                  </a:extLst>
                </xdr:cNvPr>
                <xdr:cNvSpPr txBox="1"/>
              </xdr:nvSpPr>
              <xdr:spPr>
                <a:xfrm>
                  <a:off x="6587688" y="4314824"/>
                  <a:ext cx="276750" cy="4064527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2597C1E1-CF4F-46F2-97C9-EC5E79FAB59B}" type="TxLink">
                    <a:rPr lang="en-US" altLang="en-US" sz="22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en-US" altLang="ja-JP" sz="22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I$49">
              <xdr:nvSpPr>
                <xdr:cNvPr id="35" name="テキスト ボックス 34">
                  <a:extLst>
                    <a:ext uri="{FF2B5EF4-FFF2-40B4-BE49-F238E27FC236}">
                      <a16:creationId xmlns:a16="http://schemas.microsoft.com/office/drawing/2014/main" id="{00000000-0008-0000-0300-000023000000}"/>
                    </a:ext>
                  </a:extLst>
                </xdr:cNvPr>
                <xdr:cNvSpPr txBox="1"/>
              </xdr:nvSpPr>
              <xdr:spPr>
                <a:xfrm rot="5400000">
                  <a:off x="4970925" y="5943910"/>
                  <a:ext cx="3510273" cy="276751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4765FBA8-3E4F-4868-895D-5C7DBB845E12}" type="TxLink">
                    <a:rPr lang="ja-JP" altLang="en-US" sz="23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en-US" altLang="ja-JP" sz="23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I$48">
              <xdr:nvSpPr>
                <xdr:cNvPr id="36" name="テキスト ボックス 35">
                  <a:extLst>
                    <a:ext uri="{FF2B5EF4-FFF2-40B4-BE49-F238E27FC236}">
                      <a16:creationId xmlns:a16="http://schemas.microsoft.com/office/drawing/2014/main" id="{00000000-0008-0000-0300-000024000000}"/>
                    </a:ext>
                  </a:extLst>
                </xdr:cNvPr>
                <xdr:cNvSpPr txBox="1"/>
              </xdr:nvSpPr>
              <xdr:spPr>
                <a:xfrm>
                  <a:off x="6587686" y="4253248"/>
                  <a:ext cx="276750" cy="3584174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95FCEC5A-0E7F-4CB2-A359-77DB0DBF24E7}" type="TxLink">
                    <a:rPr lang="en-US" altLang="en-US" sz="22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en-US" altLang="ja-JP" sz="22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I$46">
              <xdr:nvSpPr>
                <xdr:cNvPr id="37" name="テキスト ボックス 36">
                  <a:extLst>
                    <a:ext uri="{FF2B5EF4-FFF2-40B4-BE49-F238E27FC236}">
                      <a16:creationId xmlns:a16="http://schemas.microsoft.com/office/drawing/2014/main" id="{00000000-0008-0000-0300-000025000000}"/>
                    </a:ext>
                  </a:extLst>
                </xdr:cNvPr>
                <xdr:cNvSpPr txBox="1"/>
              </xdr:nvSpPr>
              <xdr:spPr>
                <a:xfrm rot="5400000">
                  <a:off x="5030049" y="6128662"/>
                  <a:ext cx="4249278" cy="27675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1602B6CC-6465-482F-A2C6-443CEBBF79F4}" type="TxLink">
                    <a:rPr lang="en-US" altLang="en-US" sz="23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en-US" altLang="ja-JP" sz="23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I$45">
              <xdr:nvSpPr>
                <xdr:cNvPr id="38" name="テキスト ボックス 37">
                  <a:extLst>
                    <a:ext uri="{FF2B5EF4-FFF2-40B4-BE49-F238E27FC236}">
                      <a16:creationId xmlns:a16="http://schemas.microsoft.com/office/drawing/2014/main" id="{00000000-0008-0000-0300-000026000000}"/>
                    </a:ext>
                  </a:extLst>
                </xdr:cNvPr>
                <xdr:cNvSpPr txBox="1"/>
              </xdr:nvSpPr>
              <xdr:spPr>
                <a:xfrm>
                  <a:off x="7016314" y="4066198"/>
                  <a:ext cx="276750" cy="4323179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CBC86A28-21EF-4841-9B3B-96F72EB467A4}" type="TxLink">
                    <a:rPr lang="en-US" altLang="en-US" sz="22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en-US" altLang="ja-JP" sz="22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I$44">
              <xdr:nvSpPr>
                <xdr:cNvPr id="39" name="テキスト ボックス 38">
                  <a:extLst>
                    <a:ext uri="{FF2B5EF4-FFF2-40B4-BE49-F238E27FC236}">
                      <a16:creationId xmlns:a16="http://schemas.microsoft.com/office/drawing/2014/main" id="{00000000-0008-0000-0300-000027000000}"/>
                    </a:ext>
                  </a:extLst>
                </xdr:cNvPr>
                <xdr:cNvSpPr txBox="1"/>
              </xdr:nvSpPr>
              <xdr:spPr>
                <a:xfrm rot="5400000">
                  <a:off x="5307176" y="5851536"/>
                  <a:ext cx="3695024" cy="27675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FF6E8153-37AD-480A-BC8C-2646900C6F53}" type="TxLink">
                    <a:rPr lang="ja-JP" altLang="en-US" sz="23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en-US" altLang="ja-JP" sz="23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I$43">
              <xdr:nvSpPr>
                <xdr:cNvPr id="40" name="テキスト ボックス 39">
                  <a:extLst>
                    <a:ext uri="{FF2B5EF4-FFF2-40B4-BE49-F238E27FC236}">
                      <a16:creationId xmlns:a16="http://schemas.microsoft.com/office/drawing/2014/main" id="{00000000-0008-0000-0300-000028000000}"/>
                    </a:ext>
                  </a:extLst>
                </xdr:cNvPr>
                <xdr:cNvSpPr txBox="1"/>
              </xdr:nvSpPr>
              <xdr:spPr>
                <a:xfrm>
                  <a:off x="7016314" y="4068497"/>
                  <a:ext cx="276750" cy="376892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31183808-CC0C-43A1-B718-595BD89E2A75}" type="TxLink">
                    <a:rPr lang="en-US" altLang="en-US" sz="22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en-US" altLang="ja-JP" sz="22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I$42">
              <xdr:nvSpPr>
                <xdr:cNvPr id="41" name="テキスト ボックス 40">
                  <a:extLst>
                    <a:ext uri="{FF2B5EF4-FFF2-40B4-BE49-F238E27FC236}">
                      <a16:creationId xmlns:a16="http://schemas.microsoft.com/office/drawing/2014/main" id="{00000000-0008-0000-0300-000029000000}"/>
                    </a:ext>
                  </a:extLst>
                </xdr:cNvPr>
                <xdr:cNvSpPr txBox="1"/>
              </xdr:nvSpPr>
              <xdr:spPr>
                <a:xfrm rot="5400000">
                  <a:off x="4829499" y="6128662"/>
                  <a:ext cx="4249278" cy="276751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E93DB191-B0E7-4CAE-851B-F771E4ABF9B1}" type="TxLink">
                    <a:rPr lang="en-US" altLang="en-US" sz="23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en-US" altLang="ja-JP" sz="23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I$41">
              <xdr:nvSpPr>
                <xdr:cNvPr id="42" name="テキスト ボックス 41">
                  <a:extLst>
                    <a:ext uri="{FF2B5EF4-FFF2-40B4-BE49-F238E27FC236}">
                      <a16:creationId xmlns:a16="http://schemas.microsoft.com/office/drawing/2014/main" id="{00000000-0008-0000-0300-00002A000000}"/>
                    </a:ext>
                  </a:extLst>
                </xdr:cNvPr>
                <xdr:cNvSpPr txBox="1"/>
              </xdr:nvSpPr>
              <xdr:spPr>
                <a:xfrm>
                  <a:off x="6815763" y="4066198"/>
                  <a:ext cx="276751" cy="4323179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BB2540FE-B20A-4F4B-85E7-FA329366E590}" type="TxLink">
                    <a:rPr lang="en-US" altLang="en-US" sz="22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en-US" altLang="ja-JP" sz="22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I$40">
              <xdr:nvSpPr>
                <xdr:cNvPr id="43" name="テキスト ボックス 42">
                  <a:extLst>
                    <a:ext uri="{FF2B5EF4-FFF2-40B4-BE49-F238E27FC236}">
                      <a16:creationId xmlns:a16="http://schemas.microsoft.com/office/drawing/2014/main" id="{00000000-0008-0000-0300-00002B000000}"/>
                    </a:ext>
                  </a:extLst>
                </xdr:cNvPr>
                <xdr:cNvSpPr txBox="1"/>
              </xdr:nvSpPr>
              <xdr:spPr>
                <a:xfrm rot="5400000">
                  <a:off x="5106626" y="5851536"/>
                  <a:ext cx="3695024" cy="276751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prstTxWarp prst="textPlain">
                    <a:avLst/>
                  </a:prstTxWarp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30B6B54C-02BB-4FF5-A4F2-B9E5480021C4}" type="TxLink">
                    <a:rPr lang="ja-JP" altLang="en-US" sz="23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en-US" altLang="ja-JP" sz="23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$I$39">
              <xdr:nvSpPr>
                <xdr:cNvPr id="44" name="テキスト ボックス 43">
                  <a:extLst>
                    <a:ext uri="{FF2B5EF4-FFF2-40B4-BE49-F238E27FC236}">
                      <a16:creationId xmlns:a16="http://schemas.microsoft.com/office/drawing/2014/main" id="{00000000-0008-0000-0300-00002C000000}"/>
                    </a:ext>
                  </a:extLst>
                </xdr:cNvPr>
                <xdr:cNvSpPr txBox="1"/>
              </xdr:nvSpPr>
              <xdr:spPr>
                <a:xfrm>
                  <a:off x="6815762" y="4066197"/>
                  <a:ext cx="276751" cy="376892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vert="eaVert" wrap="none" rtlCol="0" anchor="ctr" anchorCtr="0">
                  <a:noAutofit/>
                </a:bodyPr>
                <a:lstStyle/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fld id="{46A6227F-9CA3-4D7A-AC61-FFAEF345139D}" type="TxLink">
                    <a:rPr lang="en-US" altLang="en-US" sz="2200" b="1" i="0" u="none" strike="noStrike">
                      <a:solidFill>
                        <a:srgbClr val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t> </a:t>
                  </a:fld>
                  <a:endParaRPr lang="en-US" altLang="ja-JP" sz="2200" b="1"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</xdr:grpSp>
          <xdr:grpSp>
            <xdr:nvGrpSpPr>
              <xdr:cNvPr id="29" name="グループ化 28">
                <a:extLst>
                  <a:ext uri="{FF2B5EF4-FFF2-40B4-BE49-F238E27FC236}">
                    <a16:creationId xmlns:a16="http://schemas.microsoft.com/office/drawing/2014/main" id="{00000000-0008-0000-0300-00001D000000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7381667" y="1114356"/>
                <a:ext cx="5020407" cy="1147149"/>
                <a:chOff x="7381667" y="1114356"/>
                <a:chExt cx="5020407" cy="1147149"/>
              </a:xfrm>
            </xdr:grpSpPr>
            <xdr:sp macro="" textlink="'1本目'!D8:E8">
              <xdr:nvSpPr>
                <xdr:cNvPr id="30" name="テキスト ボックス 29">
                  <a:extLst>
                    <a:ext uri="{FF2B5EF4-FFF2-40B4-BE49-F238E27FC236}">
                      <a16:creationId xmlns:a16="http://schemas.microsoft.com/office/drawing/2014/main" id="{00000000-0008-0000-0300-00001E000000}"/>
                    </a:ext>
                  </a:extLst>
                </xdr:cNvPr>
                <xdr:cNvSpPr txBox="1"/>
              </xdr:nvSpPr>
              <xdr:spPr>
                <a:xfrm>
                  <a:off x="7381667" y="1768927"/>
                  <a:ext cx="5020407" cy="492578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wrap="square" lIns="36000" tIns="36000" rIns="36000" bIns="36000" numCol="1" rtlCol="0" anchor="t" anchorCtr="0">
                  <a:noAutofit/>
                </a:bodyPr>
                <a:lstStyle/>
                <a:p>
                  <a:fld id="{17A8615C-298F-43EE-B5C4-EC2C1FF4407B}" type="TxLink">
                    <a:rPr kumimoji="1" lang="ja-JP" altLang="en-US" sz="1200" b="1" i="0" u="none" strike="noStrike">
                      <a:solidFill>
                        <a:srgbClr val="000000"/>
                      </a:solidFill>
                      <a:latin typeface="HG丸ｺﾞｼｯｸM-PRO"/>
                      <a:ea typeface="HG丸ｺﾞｼｯｸM-PRO"/>
                    </a:rPr>
                    <a:pPr/>
                    <a:t> </a:t>
                  </a:fld>
                  <a:endParaRPr kumimoji="1" lang="en-US" altLang="ja-JP" sz="1200" b="1"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'1本目'!D7:E7">
              <xdr:nvSpPr>
                <xdr:cNvPr id="31" name="テキスト ボックス 30">
                  <a:extLst>
                    <a:ext uri="{FF2B5EF4-FFF2-40B4-BE49-F238E27FC236}">
                      <a16:creationId xmlns:a16="http://schemas.microsoft.com/office/drawing/2014/main" id="{00000000-0008-0000-0300-00001F000000}"/>
                    </a:ext>
                  </a:extLst>
                </xdr:cNvPr>
                <xdr:cNvSpPr txBox="1"/>
              </xdr:nvSpPr>
              <xdr:spPr>
                <a:xfrm>
                  <a:off x="7381667" y="1461791"/>
                  <a:ext cx="5020407" cy="26670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wrap="none" rtlCol="0" anchor="ctr" anchorCtr="0">
                  <a:noAutofit/>
                </a:bodyPr>
                <a:lstStyle/>
                <a:p>
                  <a:fld id="{26876B1E-B10A-41E1-A7CE-77D118DEA812}" type="TxLink">
                    <a:rPr kumimoji="1" lang="ja-JP" altLang="en-US" sz="1600" b="1" i="0" u="none" strike="noStrike">
                      <a:solidFill>
                        <a:srgbClr val="000000"/>
                      </a:solidFill>
                      <a:latin typeface="HG丸ｺﾞｼｯｸM-PRO"/>
                      <a:ea typeface="HG丸ｺﾞｼｯｸM-PRO"/>
                    </a:rPr>
                    <a:pPr/>
                    <a:t> </a:t>
                  </a:fld>
                  <a:endParaRPr kumimoji="1" lang="ja-JP" altLang="en-US" sz="1600" b="1"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  <xdr:sp macro="" textlink="'1本目'!D6:E6">
              <xdr:nvSpPr>
                <xdr:cNvPr id="32" name="テキスト ボックス 31">
                  <a:extLst>
                    <a:ext uri="{FF2B5EF4-FFF2-40B4-BE49-F238E27FC236}">
                      <a16:creationId xmlns:a16="http://schemas.microsoft.com/office/drawing/2014/main" id="{00000000-0008-0000-0300-000020000000}"/>
                    </a:ext>
                  </a:extLst>
                </xdr:cNvPr>
                <xdr:cNvSpPr txBox="1"/>
              </xdr:nvSpPr>
              <xdr:spPr>
                <a:xfrm>
                  <a:off x="7381667" y="1114356"/>
                  <a:ext cx="5020407" cy="26670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overflow" horzOverflow="overflow" wrap="none" rtlCol="0" anchor="ctr" anchorCtr="0">
                  <a:noAutofit/>
                </a:bodyPr>
                <a:lstStyle/>
                <a:p>
                  <a:fld id="{41457728-9986-4FDE-90AD-3A8C54B8FC4D}" type="TxLink">
                    <a:rPr kumimoji="1" lang="ja-JP" altLang="en-US" sz="1600" b="1" i="0" u="none" strike="noStrike">
                      <a:solidFill>
                        <a:srgbClr val="000000"/>
                      </a:solidFill>
                      <a:latin typeface="HG丸ｺﾞｼｯｸM-PRO"/>
                      <a:ea typeface="HG丸ｺﾞｼｯｸM-PRO"/>
                    </a:rPr>
                    <a:pPr/>
                    <a:t> </a:t>
                  </a:fld>
                  <a:endParaRPr kumimoji="1" lang="ja-JP" altLang="en-US" sz="1600" b="1"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</xdr:txBody>
            </xdr:sp>
          </xdr:grpSp>
        </xdr:grpSp>
      </xdr:grpSp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SpPr txBox="1"/>
        </xdr:nvSpPr>
        <xdr:spPr>
          <a:xfrm>
            <a:off x="11338214" y="4372840"/>
            <a:ext cx="1371600" cy="617477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vert="horz" wrap="none" rtlCol="0" anchor="t" anchorCtr="0">
            <a:noAutofit/>
          </a:bodyPr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1" lang="en-US" altLang="ja-JP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※</a:t>
            </a:r>
            <a:r>
              <a:rPr kumimoji="1" lang="ja-JP" altLang="en-US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起点・終点のあり・</a:t>
            </a:r>
            <a:endParaRPr kumimoji="1" lang="en-US" altLang="ja-JP" sz="1050" b="1" i="0" u="none" strike="noStrike">
              <a:solidFill>
                <a:srgbClr val="FF0000"/>
              </a:solidFill>
              <a:effectLst/>
              <a:latin typeface="HG丸ｺﾞｼｯｸM-PRO"/>
              <a:ea typeface="HG丸ｺﾞｼｯｸM-PRO"/>
            </a:endParaRPr>
          </a:p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1" lang="ja-JP" altLang="en-US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　なしは全部と同じ</a:t>
            </a:r>
            <a:endParaRPr kumimoji="1" lang="en-US" altLang="ja-JP" sz="1050" b="1" i="0" u="none" strike="noStrike">
              <a:solidFill>
                <a:srgbClr val="FF0000"/>
              </a:solidFill>
              <a:effectLst/>
              <a:latin typeface="HG丸ｺﾞｼｯｸM-PRO"/>
              <a:ea typeface="HG丸ｺﾞｼｯｸM-PRO"/>
            </a:endParaRPr>
          </a:p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1" lang="ja-JP" altLang="en-US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　になります</a:t>
            </a:r>
          </a:p>
        </xdr:txBody>
      </xdr:sp>
    </xdr:grpSp>
    <xdr:clientData/>
  </xdr:twoCellAnchor>
  <xdr:twoCellAnchor>
    <xdr:from>
      <xdr:col>0</xdr:col>
      <xdr:colOff>147204</xdr:colOff>
      <xdr:row>18</xdr:row>
      <xdr:rowOff>60613</xdr:rowOff>
    </xdr:from>
    <xdr:to>
      <xdr:col>5</xdr:col>
      <xdr:colOff>173935</xdr:colOff>
      <xdr:row>20</xdr:row>
      <xdr:rowOff>185560</xdr:rowOff>
    </xdr:to>
    <xdr:grpSp>
      <xdr:nvGrpSpPr>
        <xdr:cNvPr id="91" name="グループ化 90">
          <a:extLst>
            <a:ext uri="{FF2B5EF4-FFF2-40B4-BE49-F238E27FC236}">
              <a16:creationId xmlns:a16="http://schemas.microsoft.com/office/drawing/2014/main" id="{482FEACA-FC75-187C-3D20-1D76B376C311}"/>
            </a:ext>
          </a:extLst>
        </xdr:cNvPr>
        <xdr:cNvGrpSpPr/>
      </xdr:nvGrpSpPr>
      <xdr:grpSpPr>
        <a:xfrm>
          <a:off x="147204" y="5074227"/>
          <a:ext cx="6036140" cy="661810"/>
          <a:chOff x="1143000" y="805295"/>
          <a:chExt cx="6036140" cy="661810"/>
        </a:xfrm>
      </xdr:grpSpPr>
      <xdr:sp macro="" textlink="">
        <xdr:nvSpPr>
          <xdr:cNvPr id="86" name="テキスト ボックス 85">
            <a:extLst>
              <a:ext uri="{FF2B5EF4-FFF2-40B4-BE49-F238E27FC236}">
                <a16:creationId xmlns:a16="http://schemas.microsoft.com/office/drawing/2014/main" id="{21845755-3048-4804-8303-AD1D2BF80B82}"/>
              </a:ext>
            </a:extLst>
          </xdr:cNvPr>
          <xdr:cNvSpPr txBox="1"/>
        </xdr:nvSpPr>
        <xdr:spPr>
          <a:xfrm>
            <a:off x="1143753" y="1020987"/>
            <a:ext cx="4572000" cy="2368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square" rtlCol="0" anchor="ctr" anchorCtr="0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1" lang="en-US" altLang="ja-JP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※</a:t>
            </a:r>
            <a:r>
              <a:rPr kumimoji="1" lang="ja-JP" altLang="en-US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 </a:t>
            </a:r>
            <a:r>
              <a:rPr kumimoji="1" lang="ja-JP" altLang="en-US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発注者・施工者・幅員の項目は選べます。</a:t>
            </a:r>
          </a:p>
        </xdr:txBody>
      </xdr:sp>
      <xdr:grpSp>
        <xdr:nvGrpSpPr>
          <xdr:cNvPr id="87" name="グループ化 86">
            <a:extLst>
              <a:ext uri="{FF2B5EF4-FFF2-40B4-BE49-F238E27FC236}">
                <a16:creationId xmlns:a16="http://schemas.microsoft.com/office/drawing/2014/main" id="{2854A827-D131-411C-8BB7-C43526442F68}"/>
              </a:ext>
            </a:extLst>
          </xdr:cNvPr>
          <xdr:cNvGrpSpPr/>
        </xdr:nvGrpSpPr>
        <xdr:grpSpPr>
          <a:xfrm>
            <a:off x="1143753" y="805295"/>
            <a:ext cx="3901983" cy="238255"/>
            <a:chOff x="927652" y="5118652"/>
            <a:chExt cx="3894453" cy="234867"/>
          </a:xfrm>
        </xdr:grpSpPr>
        <xdr:sp macro="" textlink="">
          <xdr:nvSpPr>
            <xdr:cNvPr id="88" name="テキスト ボックス 87">
              <a:extLst>
                <a:ext uri="{FF2B5EF4-FFF2-40B4-BE49-F238E27FC236}">
                  <a16:creationId xmlns:a16="http://schemas.microsoft.com/office/drawing/2014/main" id="{D3EDAEA9-4E19-9587-68CB-857845056710}"/>
                </a:ext>
              </a:extLst>
            </xdr:cNvPr>
            <xdr:cNvSpPr txBox="1"/>
          </xdr:nvSpPr>
          <xdr:spPr>
            <a:xfrm>
              <a:off x="927652" y="5118652"/>
              <a:ext cx="3894453" cy="23486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vert="horz" wrap="square" rtlCol="0" anchor="ctr" anchorCtr="0"/>
            <a:lstStyle/>
            <a:p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</a:pPr>
              <a:r>
                <a:rPr kumimoji="1" lang="en-US" altLang="ja-JP" sz="1050" b="1" i="0" u="none" strike="noStrike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※</a:t>
              </a:r>
              <a:r>
                <a:rPr kumimoji="1" lang="ja-JP" altLang="en-US" sz="1050" b="1" i="0" u="none" strike="noStrike" baseline="0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 　 を押しても開かない場合はもう</a:t>
              </a:r>
              <a:r>
                <a:rPr kumimoji="1" lang="en-US" altLang="ja-JP" sz="1050" b="1" i="0" u="none" strike="noStrike" baseline="0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1</a:t>
              </a:r>
              <a:r>
                <a:rPr kumimoji="1" lang="ja-JP" altLang="en-US" sz="1050" b="1" i="0" u="none" strike="noStrike" baseline="0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度クリックして下さい。</a:t>
              </a:r>
              <a:endParaRPr kumimoji="1" lang="ja-JP" altLang="en-US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endParaRPr>
            </a:p>
          </xdr:txBody>
        </xdr:sp>
        <xdr:pic>
          <xdr:nvPicPr>
            <xdr:cNvPr id="89" name="図 88">
              <a:extLst>
                <a:ext uri="{FF2B5EF4-FFF2-40B4-BE49-F238E27FC236}">
                  <a16:creationId xmlns:a16="http://schemas.microsoft.com/office/drawing/2014/main" id="{A419D974-D65B-18B2-CBCF-0B25E84CE48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/>
            <a:srcRect l="9944" t="6569" r="9798"/>
            <a:stretch/>
          </xdr:blipFill>
          <xdr:spPr>
            <a:xfrm>
              <a:off x="1209262" y="5160066"/>
              <a:ext cx="148738" cy="144000"/>
            </a:xfrm>
            <a:prstGeom prst="rect">
              <a:avLst/>
            </a:prstGeom>
          </xdr:spPr>
        </xdr:pic>
      </xdr:grpSp>
      <xdr:sp macro="" textlink="">
        <xdr:nvSpPr>
          <xdr:cNvPr id="90" name="テキスト ボックス 89">
            <a:extLst>
              <a:ext uri="{FF2B5EF4-FFF2-40B4-BE49-F238E27FC236}">
                <a16:creationId xmlns:a16="http://schemas.microsoft.com/office/drawing/2014/main" id="{2D97BD57-8090-4873-BEE5-F54E288AEC58}"/>
              </a:ext>
            </a:extLst>
          </xdr:cNvPr>
          <xdr:cNvSpPr txBox="1"/>
        </xdr:nvSpPr>
        <xdr:spPr>
          <a:xfrm>
            <a:off x="1143000" y="1228805"/>
            <a:ext cx="6036140" cy="2383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square" rtlCol="0" anchor="ctr" anchorCtr="0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1" lang="en-US" altLang="ja-JP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※</a:t>
            </a:r>
            <a:r>
              <a:rPr kumimoji="1" lang="ja-JP" altLang="en-US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 幅員・施工延長の面は最大</a:t>
            </a:r>
            <a:r>
              <a:rPr kumimoji="1" lang="en-US" altLang="ja-JP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4</a:t>
            </a:r>
            <a:r>
              <a:rPr kumimoji="1" lang="ja-JP" altLang="en-US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行まで増やせますので文字数が多い場合は複数行にして下さい。</a:t>
            </a:r>
            <a:endParaRPr kumimoji="1" lang="ja-JP" altLang="en-US" sz="1050" b="1" i="0" u="none" strike="noStrike">
              <a:solidFill>
                <a:srgbClr val="FF0000"/>
              </a:solidFill>
              <a:effectLst/>
              <a:latin typeface="HG丸ｺﾞｼｯｸM-PRO"/>
              <a:ea typeface="HG丸ｺﾞｼｯｸM-PRO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77401</xdr:colOff>
      <xdr:row>2</xdr:row>
      <xdr:rowOff>163285</xdr:rowOff>
    </xdr:from>
    <xdr:to>
      <xdr:col>6</xdr:col>
      <xdr:colOff>1251069</xdr:colOff>
      <xdr:row>29</xdr:row>
      <xdr:rowOff>183664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34901" y="843642"/>
          <a:ext cx="6507668" cy="9205201"/>
        </a:xfrm>
        <a:prstGeom prst="rect">
          <a:avLst/>
        </a:prstGeom>
      </xdr:spPr>
    </xdr:pic>
    <xdr:clientData/>
  </xdr:twoCellAnchor>
  <xdr:twoCellAnchor editAs="absolute">
    <xdr:from>
      <xdr:col>8</xdr:col>
      <xdr:colOff>79168</xdr:colOff>
      <xdr:row>2</xdr:row>
      <xdr:rowOff>163285</xdr:rowOff>
    </xdr:from>
    <xdr:to>
      <xdr:col>12</xdr:col>
      <xdr:colOff>1250431</xdr:colOff>
      <xdr:row>29</xdr:row>
      <xdr:rowOff>180262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937668" y="843642"/>
          <a:ext cx="6505263" cy="92017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onsolas-Verdana">
      <a:majorFont>
        <a:latin typeface="Consolas" panose="020B0609020204030204"/>
        <a:ea typeface=""/>
        <a:cs typeface=""/>
        <a:font script="Jpan" typeface="HG丸ｺﾞｼｯｸM-PRO"/>
        <a:font script="Hang" typeface="HY중고딕"/>
        <a:font script="Hans" typeface="华文楷体"/>
        <a:font script="Hant" typeface="新細明體"/>
        <a:font script="Arab" typeface="Tahoma"/>
        <a:font script="Hebr" typeface="Levenim MT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Verdana" panose="020B0604030504040204"/>
        <a:ea typeface=""/>
        <a:cs typeface=""/>
        <a:font script="Jpan" typeface="ＭＳ ゴシック"/>
        <a:font script="Hang" typeface="굴림"/>
        <a:font script="Hans" typeface="微软雅黑"/>
        <a:font script="Hant" typeface="微軟正黑體"/>
        <a:font script="Arab" typeface="Tahoma"/>
        <a:font script="Hebr" typeface="Tahoma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solidFill>
          <a:schemeClr val="bg1"/>
        </a:solidFill>
        <a:ln w="9525" cmpd="sng">
          <a:noFill/>
        </a:ln>
      </a:spPr>
      <a:bodyPr vertOverflow="overflow" horzOverflow="overflow" vert="eaVert" wrap="none" rtlCol="0" anchor="ctr" anchorCtr="0"/>
      <a:lstStyle>
        <a:defPPr marL="0" marR="0" indent="0" algn="l" defTabSz="914400" eaLnBrk="1" fontAlgn="auto" latinLnBrk="0" hangingPunct="1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sz="2300" b="1" i="0" u="none" strike="noStrike">
            <a:solidFill>
              <a:srgbClr val="000000"/>
            </a:solidFill>
            <a:effectLst/>
            <a:latin typeface="HG丸ｺﾞｼｯｸM-PRO"/>
            <a:ea typeface="HG丸ｺﾞｼｯｸM-PRO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62900-1C58-45C4-992B-4626A6C19716}">
  <sheetPr codeName="Sheet5"/>
  <dimension ref="A1"/>
  <sheetViews>
    <sheetView showGridLines="0" showRowColHeaders="0" tabSelected="1" workbookViewId="0">
      <selection activeCell="I66" sqref="I66"/>
    </sheetView>
  </sheetViews>
  <sheetFormatPr defaultRowHeight="13.5" x14ac:dyDescent="0.15"/>
  <sheetData/>
  <sheetProtection algorithmName="SHA-512" hashValue="+Bd+nhNh8U2636CZpHsCv00mwTvpXbQ4p3ch1Nn2VrfFpn6Ape1QLMNXUovHp8TsXV2itGB/myUDw3gGMSZJqQ==" saltValue="kL7QeRIYpuSUcQHriC72zw==" spinCount="100000" sheet="1" objects="1" scenarios="1"/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S53"/>
  <sheetViews>
    <sheetView showGridLines="0" showRowColHeaders="0" showZeros="0" zoomScale="110" zoomScaleNormal="110" workbookViewId="0"/>
  </sheetViews>
  <sheetFormatPr defaultRowHeight="21" customHeight="1" x14ac:dyDescent="0.15"/>
  <cols>
    <col min="1" max="1" width="2.75" customWidth="1"/>
    <col min="2" max="2" width="9.375" customWidth="1"/>
    <col min="3" max="3" width="2.875" customWidth="1"/>
    <col min="4" max="4" width="61" customWidth="1"/>
    <col min="5" max="5" width="2.875" customWidth="1"/>
    <col min="6" max="6" width="2.625" customWidth="1"/>
    <col min="7" max="7" width="3.25" style="6" customWidth="1"/>
    <col min="8" max="17" width="8.625" customWidth="1"/>
  </cols>
  <sheetData>
    <row r="1" spans="2:5" ht="21" customHeight="1" thickBot="1" x14ac:dyDescent="0.2"/>
    <row r="2" spans="2:5" ht="21" customHeight="1" thickTop="1" thickBot="1" x14ac:dyDescent="0.2">
      <c r="B2" s="26" t="s">
        <v>9</v>
      </c>
      <c r="C2" s="27"/>
      <c r="D2" s="27"/>
      <c r="E2" s="28"/>
    </row>
    <row r="3" spans="2:5" ht="21" customHeight="1" thickTop="1" thickBot="1" x14ac:dyDescent="0.2"/>
    <row r="4" spans="2:5" ht="21" customHeight="1" thickTop="1" thickBot="1" x14ac:dyDescent="0.2">
      <c r="B4" s="24" t="s">
        <v>8</v>
      </c>
      <c r="C4" s="25"/>
      <c r="D4" s="7" t="s">
        <v>27</v>
      </c>
      <c r="E4" s="8"/>
    </row>
    <row r="5" spans="2:5" ht="21" customHeight="1" thickTop="1" thickBot="1" x14ac:dyDescent="0.2">
      <c r="B5" s="1" t="str">
        <f>VLOOKUP(D4,Sheet2!A3:B4,2,FALSE)</f>
        <v>建設管理部_白</v>
      </c>
      <c r="D5" s="39" t="s">
        <v>10</v>
      </c>
      <c r="E5" s="40"/>
    </row>
    <row r="6" spans="2:5" ht="21" customHeight="1" thickTop="1" thickBot="1" x14ac:dyDescent="0.2">
      <c r="B6" s="29" t="s">
        <v>5</v>
      </c>
      <c r="C6" s="30"/>
      <c r="D6" s="20"/>
      <c r="E6" s="21"/>
    </row>
    <row r="7" spans="2:5" ht="21" customHeight="1" thickTop="1" thickBot="1" x14ac:dyDescent="0.2">
      <c r="B7" s="31" t="s">
        <v>6</v>
      </c>
      <c r="C7" s="32"/>
      <c r="D7" s="18"/>
      <c r="E7" s="19"/>
    </row>
    <row r="8" spans="2:5" ht="35.25" customHeight="1" thickTop="1" thickBot="1" x14ac:dyDescent="0.2">
      <c r="B8" s="31" t="s">
        <v>7</v>
      </c>
      <c r="C8" s="32"/>
      <c r="D8" s="13"/>
      <c r="E8" s="14"/>
    </row>
    <row r="9" spans="2:5" ht="21" customHeight="1" thickTop="1" thickBot="1" x14ac:dyDescent="0.2">
      <c r="B9" s="31" t="s">
        <v>2</v>
      </c>
      <c r="C9" s="32"/>
      <c r="D9" s="22"/>
      <c r="E9" s="23"/>
    </row>
    <row r="10" spans="2:5" ht="21" customHeight="1" thickTop="1" thickBot="1" x14ac:dyDescent="0.2">
      <c r="B10" s="31" t="s">
        <v>3</v>
      </c>
      <c r="C10" s="32"/>
      <c r="D10" s="22"/>
      <c r="E10" s="23"/>
    </row>
    <row r="11" spans="2:5" ht="21" customHeight="1" thickTop="1" thickBot="1" x14ac:dyDescent="0.2">
      <c r="B11" s="31" t="s">
        <v>0</v>
      </c>
      <c r="C11" s="32"/>
      <c r="D11" s="15">
        <v>44927</v>
      </c>
      <c r="E11" s="16"/>
    </row>
    <row r="12" spans="2:5" ht="21" customHeight="1" thickTop="1" thickBot="1" x14ac:dyDescent="0.2">
      <c r="B12" s="29" t="s">
        <v>1</v>
      </c>
      <c r="C12" s="30"/>
      <c r="D12" s="15">
        <v>44928</v>
      </c>
      <c r="E12" s="16"/>
    </row>
    <row r="13" spans="2:5" ht="21" customHeight="1" thickTop="1" thickBot="1" x14ac:dyDescent="0.2">
      <c r="B13" s="17" t="s">
        <v>28</v>
      </c>
      <c r="C13" s="11"/>
      <c r="D13" s="22" t="s">
        <v>26</v>
      </c>
      <c r="E13" s="23"/>
    </row>
    <row r="14" spans="2:5" ht="21" customHeight="1" thickTop="1" thickBot="1" x14ac:dyDescent="0.2">
      <c r="B14" s="17" t="s">
        <v>29</v>
      </c>
      <c r="C14" s="11"/>
      <c r="D14" s="22" t="s">
        <v>4</v>
      </c>
      <c r="E14" s="23"/>
    </row>
    <row r="15" spans="2:5" ht="21" customHeight="1" thickTop="1" thickBot="1" x14ac:dyDescent="0.2">
      <c r="B15" s="17" t="s">
        <v>30</v>
      </c>
      <c r="C15" s="11"/>
      <c r="D15" s="22"/>
      <c r="E15" s="23"/>
    </row>
    <row r="16" spans="2:5" ht="21" customHeight="1" thickTop="1" thickBot="1" x14ac:dyDescent="0.2">
      <c r="B16" s="31" t="str">
        <f>IF(B15="幅　　員","施工延長","")</f>
        <v>施工延長</v>
      </c>
      <c r="C16" s="32"/>
      <c r="D16" s="22"/>
      <c r="E16" s="23"/>
    </row>
    <row r="17" spans="2:7" ht="21" customHeight="1" thickTop="1" thickBot="1" x14ac:dyDescent="0.2">
      <c r="B17" s="31"/>
      <c r="C17" s="32"/>
      <c r="D17" s="22"/>
      <c r="E17" s="23"/>
    </row>
    <row r="18" spans="2:7" ht="21" customHeight="1" thickTop="1" thickBot="1" x14ac:dyDescent="0.2">
      <c r="B18" s="31"/>
      <c r="C18" s="32"/>
      <c r="D18" s="22"/>
      <c r="E18" s="23"/>
    </row>
    <row r="19" spans="2:7" ht="21" customHeight="1" thickTop="1" x14ac:dyDescent="0.15">
      <c r="D19" s="9"/>
      <c r="E19" s="9"/>
    </row>
    <row r="20" spans="2:7" ht="21" customHeight="1" x14ac:dyDescent="0.15">
      <c r="D20" s="4"/>
      <c r="E20" s="4"/>
    </row>
    <row r="21" spans="2:7" s="1" customFormat="1" ht="21" customHeight="1" x14ac:dyDescent="0.15">
      <c r="D21" s="3"/>
      <c r="E21" s="3"/>
      <c r="G21" s="2"/>
    </row>
    <row r="22" spans="2:7" s="1" customFormat="1" ht="21" customHeight="1" x14ac:dyDescent="0.15">
      <c r="D22" s="3"/>
      <c r="E22" s="3"/>
      <c r="G22" s="2"/>
    </row>
    <row r="23" spans="2:7" s="1" customFormat="1" ht="21" customHeight="1" x14ac:dyDescent="0.15">
      <c r="E23" s="3"/>
      <c r="F23" s="1">
        <v>1</v>
      </c>
      <c r="G23" s="2" t="str">
        <f>IF(ISNUMBER($D11),TEXT($D11,"e"),"")</f>
        <v>5</v>
      </c>
    </row>
    <row r="24" spans="2:7" s="1" customFormat="1" ht="21" customHeight="1" x14ac:dyDescent="0.15">
      <c r="E24" s="3"/>
      <c r="F24" s="1">
        <v>2</v>
      </c>
      <c r="G24" s="2" t="str">
        <f>IF(ISNUMBER($D11),TEXT($D11,"m"),"")</f>
        <v>1</v>
      </c>
    </row>
    <row r="25" spans="2:7" s="1" customFormat="1" ht="21" customHeight="1" x14ac:dyDescent="0.15">
      <c r="E25" s="3"/>
      <c r="F25" s="1">
        <v>3</v>
      </c>
      <c r="G25" s="2" t="str">
        <f>IF(ISNUMBER($D11),TEXT($D11,"d"),"")</f>
        <v>1</v>
      </c>
    </row>
    <row r="26" spans="2:7" s="1" customFormat="1" ht="21" customHeight="1" x14ac:dyDescent="0.15">
      <c r="D26" s="3"/>
      <c r="E26" s="3"/>
      <c r="F26" s="1">
        <v>4</v>
      </c>
      <c r="G26" s="2" t="str">
        <f>IF(ISNUMBER($D12),TEXT($D12,"e"),"")</f>
        <v>5</v>
      </c>
    </row>
    <row r="27" spans="2:7" s="1" customFormat="1" ht="21" customHeight="1" x14ac:dyDescent="0.15">
      <c r="B27" s="5">
        <v>2</v>
      </c>
      <c r="C27" s="5"/>
      <c r="D27" s="3"/>
      <c r="E27" s="3"/>
      <c r="F27" s="1">
        <v>5</v>
      </c>
      <c r="G27" s="2" t="str">
        <f>IF(ISNUMBER($D12),TEXT($D12,"m"),"")</f>
        <v>1</v>
      </c>
    </row>
    <row r="28" spans="2:7" s="1" customFormat="1" ht="21" customHeight="1" x14ac:dyDescent="0.15">
      <c r="B28" s="5" t="str">
        <f>IF(B27=1,"あり","なし")</f>
        <v>なし</v>
      </c>
      <c r="C28" s="5"/>
      <c r="D28" s="3"/>
      <c r="E28" s="3"/>
      <c r="F28" s="1">
        <v>6</v>
      </c>
      <c r="G28" s="2" t="str">
        <f>IF(ISNUMBER($D12),TEXT($D12,"d"),"")</f>
        <v>2</v>
      </c>
    </row>
    <row r="29" spans="2:7" s="1" customFormat="1" ht="21" customHeight="1" x14ac:dyDescent="0.15">
      <c r="B29" s="5" t="str">
        <f>IF(B27=1,"起点","")</f>
        <v/>
      </c>
      <c r="C29" s="5"/>
      <c r="D29" s="3"/>
      <c r="E29" s="3"/>
      <c r="F29" s="1">
        <v>7</v>
      </c>
      <c r="G29" s="2"/>
    </row>
    <row r="30" spans="2:7" s="1" customFormat="1" ht="21" customHeight="1" x14ac:dyDescent="0.15">
      <c r="D30" s="3"/>
      <c r="E30" s="3"/>
      <c r="F30" s="1">
        <v>8</v>
      </c>
      <c r="G30" s="2"/>
    </row>
    <row r="31" spans="2:7" s="1" customFormat="1" ht="21" customHeight="1" x14ac:dyDescent="0.15">
      <c r="B31" s="1" t="s">
        <v>17</v>
      </c>
      <c r="C31" s="3" t="str">
        <f>IF(B15="工事量","工事量","")</f>
        <v/>
      </c>
      <c r="D31" s="3"/>
      <c r="E31" s="3"/>
      <c r="G31" s="2"/>
    </row>
    <row r="32" spans="2:7" s="1" customFormat="1" ht="21" customHeight="1" x14ac:dyDescent="0.15">
      <c r="B32" s="1" t="s">
        <v>19</v>
      </c>
      <c r="C32" s="3" t="str">
        <f>IF(B15="幅　　員","幅　　員","")</f>
        <v>幅　　員</v>
      </c>
      <c r="D32" s="3"/>
      <c r="E32" s="3"/>
      <c r="G32" s="2"/>
    </row>
    <row r="33" spans="2:17" s="1" customFormat="1" ht="21" customHeight="1" x14ac:dyDescent="0.15">
      <c r="B33" s="1" t="s">
        <v>20</v>
      </c>
      <c r="C33" s="3" t="str">
        <f>IF(B15="工事概要","工事概要","")</f>
        <v/>
      </c>
      <c r="D33" s="3"/>
      <c r="E33" s="3"/>
      <c r="G33" s="2"/>
    </row>
    <row r="34" spans="2:17" s="1" customFormat="1" ht="21" customHeight="1" x14ac:dyDescent="0.15">
      <c r="B34" s="1" t="s">
        <v>23</v>
      </c>
      <c r="D34" s="3"/>
      <c r="E34" s="3"/>
      <c r="G34" s="2"/>
    </row>
    <row r="35" spans="2:17" s="1" customFormat="1" ht="21" customHeight="1" x14ac:dyDescent="0.15">
      <c r="B35" s="1" t="s">
        <v>18</v>
      </c>
      <c r="G35" s="2"/>
    </row>
    <row r="36" spans="2:17" s="1" customFormat="1" ht="21" customHeight="1" x14ac:dyDescent="0.15">
      <c r="B36" s="1" t="s">
        <v>21</v>
      </c>
      <c r="G36" s="2"/>
    </row>
    <row r="37" spans="2:17" s="1" customFormat="1" ht="21" customHeight="1" x14ac:dyDescent="0.15">
      <c r="B37" s="1" t="s">
        <v>22</v>
      </c>
      <c r="G37" s="2"/>
    </row>
    <row r="38" spans="2:17" s="1" customFormat="1" ht="21" customHeight="1" x14ac:dyDescent="0.15">
      <c r="B38" s="1" t="s">
        <v>24</v>
      </c>
      <c r="G38" s="2"/>
      <c r="H38" s="1">
        <f>D9</f>
        <v>0</v>
      </c>
      <c r="I38" s="1">
        <f>LEN(H38)</f>
        <v>1</v>
      </c>
      <c r="J38" s="1" t="str">
        <f>D13</f>
        <v>北海道○○建設管理部○○○事務所</v>
      </c>
      <c r="K38" s="1">
        <f>LEN(J38)</f>
        <v>16</v>
      </c>
      <c r="L38" s="1">
        <f>D15</f>
        <v>0</v>
      </c>
      <c r="M38" s="1">
        <f>LEN(L38)</f>
        <v>1</v>
      </c>
      <c r="N38" s="1">
        <f>D16</f>
        <v>0</v>
      </c>
      <c r="O38" s="1">
        <f>LEN(N38)</f>
        <v>1</v>
      </c>
      <c r="P38" s="1">
        <f>D17</f>
        <v>0</v>
      </c>
      <c r="Q38" s="1">
        <f>LEN(P38)</f>
        <v>1</v>
      </c>
    </row>
    <row r="39" spans="2:17" s="3" customFormat="1" ht="21" customHeight="1" x14ac:dyDescent="0.15">
      <c r="G39" s="12"/>
      <c r="I39" s="3" t="str">
        <f>IF(AND(B27=1,I38&lt;=12,D10=""),H38,"")</f>
        <v/>
      </c>
      <c r="K39" s="3" t="str">
        <f>IF(K38&lt;=15,J38,"")</f>
        <v/>
      </c>
      <c r="M39" s="3">
        <f>IF(AND(M38&lt;=15,D16&amp;D17&amp;D18=""),L38,"")</f>
        <v>0</v>
      </c>
      <c r="O39" s="3" t="str">
        <f>IF(AND(O38&lt;=15,D15&lt;&gt;"",D17="",D18=""),N38,"")</f>
        <v/>
      </c>
      <c r="Q39" s="3" t="str">
        <f>IF(AND(Q38&lt;=21,D15&lt;&gt;"",D16&lt;&gt;"",D18=""),P38,"")</f>
        <v/>
      </c>
    </row>
    <row r="40" spans="2:17" s="3" customFormat="1" ht="21" customHeight="1" x14ac:dyDescent="0.15">
      <c r="G40" s="12"/>
      <c r="I40" s="3" t="str">
        <f>IF(AND(B27=1,I38&gt;12,D10=""),H38,"")</f>
        <v/>
      </c>
      <c r="K40" s="3" t="str">
        <f>IF(K38&gt;15,J38,"")</f>
        <v>北海道○○建設管理部○○○事務所</v>
      </c>
      <c r="M40" s="3" t="str">
        <f>IF(AND(M38&gt;15,D16&amp;D17&amp;D18=""),L38,"")</f>
        <v/>
      </c>
      <c r="O40" s="3" t="str">
        <f>IF(AND(O38&gt;15,D15&lt;&gt;"",D17="",D18=""),N38,"")</f>
        <v/>
      </c>
      <c r="Q40" s="3" t="str">
        <f>IF(AND(Q38&gt;21,D15&lt;&gt;"",D16&lt;&gt;"",D18=""),P38,"")</f>
        <v/>
      </c>
    </row>
    <row r="41" spans="2:17" s="1" customFormat="1" ht="21" customHeight="1" x14ac:dyDescent="0.15">
      <c r="G41" s="2"/>
      <c r="I41" s="3">
        <f>IF(AND(B27&lt;&gt;1,I38&lt;=14,D10=""),H38,"")</f>
        <v>0</v>
      </c>
      <c r="J41" s="1" t="str">
        <f>D14</f>
        <v>○○○○○○株式会社</v>
      </c>
      <c r="K41" s="1">
        <f>LEN(J41)</f>
        <v>10</v>
      </c>
      <c r="M41" s="3" t="str">
        <f>IF(AND(M38&lt;=15,D16&lt;&gt;"",D17="",D18=""),L38,"")</f>
        <v/>
      </c>
      <c r="N41" s="3"/>
      <c r="O41" s="3" t="str">
        <f>IF(AND(O38&lt;=21,D15&lt;&gt;"",D17&lt;&gt;"",D18=""),N38,"")</f>
        <v/>
      </c>
      <c r="P41" s="3"/>
      <c r="Q41" s="3" t="str">
        <f>IF(AND(Q38&lt;=24,D15&lt;&gt;"",D16&lt;&gt;"",D18&lt;&gt;""),P38,"")</f>
        <v/>
      </c>
    </row>
    <row r="42" spans="2:17" s="3" customFormat="1" ht="21" customHeight="1" x14ac:dyDescent="0.15">
      <c r="G42" s="12"/>
      <c r="I42" s="3" t="str">
        <f>IF(AND(B27&lt;&gt;1,I38&gt;14,D10=""),H38,"")</f>
        <v/>
      </c>
      <c r="K42" s="3" t="str">
        <f>IF(K41&lt;=15,J41,"")</f>
        <v>○○○○○○株式会社</v>
      </c>
      <c r="M42" s="3" t="str">
        <f>IF(AND(M38&gt;15,D16&lt;&gt;"",D17="",D18=""),L38,"")</f>
        <v/>
      </c>
      <c r="O42" s="3" t="str">
        <f>IF(AND(O38&gt;21,D15&lt;&gt;"",D17&lt;&gt;"",D18=""),N38,"")</f>
        <v/>
      </c>
      <c r="Q42" s="3" t="str">
        <f>IF(AND(Q38&gt;24,D15&lt;&gt;"",D16&lt;&gt;"",D18&lt;&gt;""),P38,"")</f>
        <v/>
      </c>
    </row>
    <row r="43" spans="2:17" s="3" customFormat="1" ht="21" customHeight="1" x14ac:dyDescent="0.15">
      <c r="G43" s="12"/>
      <c r="I43" s="3" t="str">
        <f>IF(AND(B27=1,I38&lt;=12,D10&lt;&gt;""),H38,"")</f>
        <v/>
      </c>
      <c r="K43" s="3" t="str">
        <f>IF(K41&gt;15,J41,"")</f>
        <v/>
      </c>
      <c r="M43" s="3" t="str">
        <f>IF(AND(M38&lt;=21,D16&lt;&gt;"",D17&lt;&gt;"",D18=""),L38,"")</f>
        <v/>
      </c>
      <c r="O43" s="3" t="str">
        <f>IF(AND(O38&lt;=24,D15&lt;&gt;"",D17&lt;&gt;"",D18&lt;&gt;""),N38,"")</f>
        <v/>
      </c>
      <c r="P43" s="3">
        <f>D18</f>
        <v>0</v>
      </c>
      <c r="Q43" s="3">
        <f>LEN(P43)</f>
        <v>1</v>
      </c>
    </row>
    <row r="44" spans="2:17" s="3" customFormat="1" ht="21" customHeight="1" x14ac:dyDescent="0.15">
      <c r="G44" s="12"/>
      <c r="I44" s="3" t="str">
        <f>IF(AND(B27=1,I38&gt;12,D10&lt;&gt;""),H38,"")</f>
        <v/>
      </c>
      <c r="M44" s="3" t="str">
        <f>IF(AND(M38&gt;21,D16&lt;&gt;"",D17&lt;&gt;"",D18=""),L38,"")</f>
        <v/>
      </c>
      <c r="O44" s="3" t="str">
        <f>IF(AND(O38&gt;24,D15&lt;&gt;"",D17&lt;&gt;"",D18&lt;&gt;""),N38,"")</f>
        <v/>
      </c>
      <c r="Q44" s="3" t="str">
        <f>IF(AND(Q43&lt;=24,D15&lt;&gt;"",D16&lt;&gt;"",D17&lt;&gt;""),P43,"")</f>
        <v/>
      </c>
    </row>
    <row r="45" spans="2:17" s="3" customFormat="1" ht="21" customHeight="1" x14ac:dyDescent="0.15">
      <c r="G45" s="12"/>
      <c r="I45" s="3" t="str">
        <f>IF(AND(B27&lt;&gt;1,I38&lt;=14,D10&lt;&gt;""),H38,"")</f>
        <v/>
      </c>
      <c r="M45" s="3" t="str">
        <f>IF(AND(M38&lt;=24,D16&lt;&gt;"",D17&lt;&gt;"",D18&lt;&gt;""),L38,"")</f>
        <v/>
      </c>
      <c r="Q45" s="3" t="str">
        <f>IF(AND(Q43&gt;24,D15&lt;&gt;"",D16&lt;&gt;"",D17&lt;&gt;""),P43,"")</f>
        <v/>
      </c>
    </row>
    <row r="46" spans="2:17" s="3" customFormat="1" ht="21" customHeight="1" x14ac:dyDescent="0.15">
      <c r="G46" s="12"/>
      <c r="I46" s="3" t="str">
        <f>IF(AND(B27&lt;&gt;1,I38&gt;14,D10&lt;&gt;""),H38,"")</f>
        <v/>
      </c>
      <c r="M46" s="3" t="str">
        <f>IF(AND(M38&gt;24,D16&lt;&gt;"",D17&lt;&gt;"",D18&lt;&gt;""),L38,"")</f>
        <v/>
      </c>
    </row>
    <row r="47" spans="2:17" s="1" customFormat="1" ht="21" customHeight="1" x14ac:dyDescent="0.15">
      <c r="G47" s="2"/>
      <c r="H47" s="1">
        <f>D10</f>
        <v>0</v>
      </c>
      <c r="I47" s="1">
        <f>LEN(H47)</f>
        <v>1</v>
      </c>
      <c r="M47" s="3"/>
      <c r="N47" s="3"/>
      <c r="O47" s="3"/>
      <c r="P47" s="3"/>
      <c r="Q47" s="3"/>
    </row>
    <row r="48" spans="2:17" s="3" customFormat="1" ht="21" customHeight="1" x14ac:dyDescent="0.15">
      <c r="G48" s="12"/>
      <c r="I48" s="3" t="str">
        <f>IF(AND(B27=1,I47&lt;=12,D10&lt;&gt;""),H47,"")</f>
        <v/>
      </c>
    </row>
    <row r="49" spans="1:19" s="3" customFormat="1" ht="21" customHeight="1" x14ac:dyDescent="0.15">
      <c r="G49" s="12"/>
      <c r="I49" s="3" t="str">
        <f>IF(AND(B27=1,I47&gt;12,D19&lt;&gt;""),H47,"")</f>
        <v/>
      </c>
    </row>
    <row r="50" spans="1:19" s="3" customFormat="1" ht="21" customHeight="1" x14ac:dyDescent="0.15">
      <c r="G50" s="12"/>
      <c r="I50" s="3" t="str">
        <f>IF(AND(B27&lt;&gt;1,I47&lt;=14,D10&lt;&gt;""),H47,"")</f>
        <v/>
      </c>
    </row>
    <row r="51" spans="1:19" s="3" customFormat="1" ht="21" customHeight="1" x14ac:dyDescent="0.15">
      <c r="A51" s="4"/>
      <c r="B51" s="4"/>
      <c r="C51" s="4"/>
      <c r="D51" s="4"/>
      <c r="E51" s="4"/>
      <c r="F51" s="4"/>
      <c r="G51" s="10"/>
      <c r="H51" s="4"/>
      <c r="I51" s="4" t="str">
        <f>IF(AND(B27&lt;&gt;1,I47&gt;14,D10&lt;&gt;""),H47,"")</f>
        <v/>
      </c>
      <c r="J51" s="4"/>
      <c r="K51" s="4"/>
      <c r="L51" s="4"/>
      <c r="M51" s="4"/>
      <c r="N51" s="4"/>
      <c r="O51" s="4"/>
      <c r="P51" s="4"/>
      <c r="Q51" s="4"/>
      <c r="R51" s="4"/>
      <c r="S51" s="4"/>
    </row>
    <row r="52" spans="1:19" s="1" customFormat="1" ht="21" customHeight="1" x14ac:dyDescent="0.15">
      <c r="A52"/>
      <c r="B52"/>
      <c r="C52"/>
      <c r="D52"/>
      <c r="E52"/>
      <c r="F52"/>
      <c r="G52" s="6"/>
      <c r="H52"/>
      <c r="I52"/>
      <c r="J52"/>
      <c r="K52"/>
      <c r="L52"/>
      <c r="M52"/>
      <c r="N52"/>
      <c r="O52"/>
      <c r="P52"/>
      <c r="Q52"/>
      <c r="R52"/>
      <c r="S52"/>
    </row>
    <row r="53" spans="1:19" s="1" customFormat="1" ht="21" customHeight="1" x14ac:dyDescent="0.15">
      <c r="A53"/>
      <c r="B53"/>
      <c r="C53"/>
      <c r="D53"/>
      <c r="E53"/>
      <c r="F53"/>
      <c r="G53" s="6"/>
      <c r="H53"/>
      <c r="I53"/>
      <c r="J53"/>
      <c r="K53"/>
      <c r="L53"/>
      <c r="M53"/>
      <c r="N53"/>
      <c r="O53"/>
      <c r="P53"/>
      <c r="Q53"/>
      <c r="R53"/>
      <c r="S53"/>
    </row>
  </sheetData>
  <sheetProtection algorithmName="SHA-512" hashValue="5Wln3swbvogtyXTNlimDKBflAY1oMxHmaVfiXsu95h1oSJE4pNmLuvgycVbR9zaf9EsyLWIgRgRhgm7MHWezhw==" saltValue="5g7gCVK3BZgILEXnu+LU8g==" spinCount="100000" sheet="1" objects="1" scenarios="1"/>
  <protectedRanges>
    <protectedRange sqref="D4:E4 D6:E18 B13:C16" name="範囲1"/>
  </protectedRanges>
  <dataConsolidate/>
  <mergeCells count="13">
    <mergeCell ref="B16:C16"/>
    <mergeCell ref="B17:C17"/>
    <mergeCell ref="B18:C18"/>
    <mergeCell ref="B8:C8"/>
    <mergeCell ref="B9:C9"/>
    <mergeCell ref="B10:C10"/>
    <mergeCell ref="B11:C11"/>
    <mergeCell ref="B12:C12"/>
    <mergeCell ref="B4:C4"/>
    <mergeCell ref="B2:E2"/>
    <mergeCell ref="D5:E5"/>
    <mergeCell ref="B6:C6"/>
    <mergeCell ref="B7:C7"/>
  </mergeCells>
  <phoneticPr fontId="1"/>
  <dataValidations count="4">
    <dataValidation type="list" allowBlank="1" showErrorMessage="1" promptTitle="注意" prompt="工事概要の場合はA14のセルを工事概要にしてこのセルは空白にしてください。" sqref="B15" xr:uid="{00000000-0002-0000-0000-000000000000}">
      <formula1>"幅　　員,工事概要,工事量"</formula1>
    </dataValidation>
    <dataValidation type="list" allowBlank="1" showInputMessage="1" showErrorMessage="1" sqref="B13" xr:uid="{00000000-0002-0000-0000-000001000000}">
      <formula1>"発注者名,発注者"</formula1>
    </dataValidation>
    <dataValidation type="list" allowBlank="1" showInputMessage="1" showErrorMessage="1" sqref="B14" xr:uid="{00000000-0002-0000-0000-000002000000}">
      <formula1>INDIRECT(B13)</formula1>
    </dataValidation>
    <dataValidation type="list" allowBlank="1" showInputMessage="1" showErrorMessage="1" sqref="D4" xr:uid="{FF07F503-F1AA-4A78-B194-996ECC013256}">
      <formula1>"白,道南スギ"</formula1>
    </dataValidation>
  </dataValidations>
  <printOptions horizontalCentered="1" verticalCentered="1"/>
  <pageMargins left="0.23622047244094488" right="0.23622047244094488" top="0" bottom="0" header="0" footer="0"/>
  <pageSetup paperSize="9" scale="110" fitToWidth="0" orientation="portrait" r:id="rId1"/>
  <headerFooter scaleWithDoc="0"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4" name="Drop Down 3">
              <controlPr defaultSize="0" autoLine="0" autoPict="0">
                <anchor moveWithCells="1">
                  <from>
                    <xdr:col>15</xdr:col>
                    <xdr:colOff>295275</xdr:colOff>
                    <xdr:row>12</xdr:row>
                    <xdr:rowOff>0</xdr:rowOff>
                  </from>
                  <to>
                    <xdr:col>16</xdr:col>
                    <xdr:colOff>228600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5" name="Drop Down 41">
              <controlPr defaultSize="0" autoLine="0" autoPict="0" altText="あり_x000a_">
                <anchor moveWithCells="1">
                  <from>
                    <xdr:col>15</xdr:col>
                    <xdr:colOff>295275</xdr:colOff>
                    <xdr:row>14</xdr:row>
                    <xdr:rowOff>85725</xdr:rowOff>
                  </from>
                  <to>
                    <xdr:col>16</xdr:col>
                    <xdr:colOff>228600</xdr:colOff>
                    <xdr:row>15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809C4-A765-4B08-B9BA-91F1F3FA2604}">
  <sheetPr codeName="Sheet6"/>
  <dimension ref="A1:T54"/>
  <sheetViews>
    <sheetView showGridLines="0" showRowColHeaders="0" showZeros="0" zoomScale="110" zoomScaleNormal="110" workbookViewId="0"/>
  </sheetViews>
  <sheetFormatPr defaultRowHeight="21" customHeight="1" x14ac:dyDescent="0.15"/>
  <cols>
    <col min="1" max="1" width="2.75" customWidth="1"/>
    <col min="2" max="2" width="9.375" customWidth="1"/>
    <col min="3" max="3" width="2.875" customWidth="1"/>
    <col min="4" max="4" width="61" customWidth="1"/>
    <col min="5" max="5" width="2.875" customWidth="1"/>
    <col min="6" max="6" width="2.625" customWidth="1"/>
    <col min="7" max="7" width="3.25" style="6" customWidth="1"/>
    <col min="8" max="9" width="8.625" customWidth="1"/>
    <col min="10" max="10" width="8.625" style="4" customWidth="1"/>
    <col min="11" max="11" width="8.625" customWidth="1"/>
    <col min="12" max="12" width="8.625" style="4" customWidth="1"/>
    <col min="13" max="13" width="8.625" customWidth="1"/>
    <col min="14" max="14" width="8.625" style="4" customWidth="1"/>
    <col min="15" max="15" width="8.625" customWidth="1"/>
    <col min="16" max="16" width="8.625" style="4" customWidth="1"/>
    <col min="17" max="17" width="8.625" customWidth="1"/>
    <col min="18" max="18" width="9" style="4"/>
  </cols>
  <sheetData>
    <row r="1" spans="2:5" ht="21" customHeight="1" thickBot="1" x14ac:dyDescent="0.2"/>
    <row r="2" spans="2:5" ht="21" customHeight="1" thickTop="1" thickBot="1" x14ac:dyDescent="0.2">
      <c r="B2" s="26" t="s">
        <v>9</v>
      </c>
      <c r="C2" s="27"/>
      <c r="D2" s="27"/>
      <c r="E2" s="28"/>
    </row>
    <row r="3" spans="2:5" ht="21" customHeight="1" thickTop="1" thickBot="1" x14ac:dyDescent="0.2"/>
    <row r="4" spans="2:5" ht="21" customHeight="1" thickTop="1" thickBot="1" x14ac:dyDescent="0.2">
      <c r="B4" s="24" t="s">
        <v>8</v>
      </c>
      <c r="C4" s="25"/>
      <c r="D4" s="7" t="s">
        <v>27</v>
      </c>
      <c r="E4" s="8"/>
    </row>
    <row r="5" spans="2:5" ht="21" customHeight="1" thickTop="1" thickBot="1" x14ac:dyDescent="0.2">
      <c r="B5" s="1" t="str">
        <f>VLOOKUP(D4,Sheet2!A3:B4,2,FALSE)</f>
        <v>建設管理部_白</v>
      </c>
      <c r="D5" s="39" t="s">
        <v>10</v>
      </c>
      <c r="E5" s="40"/>
    </row>
    <row r="6" spans="2:5" ht="21" customHeight="1" thickTop="1" thickBot="1" x14ac:dyDescent="0.2">
      <c r="B6" s="29" t="s">
        <v>5</v>
      </c>
      <c r="C6" s="30"/>
      <c r="D6" s="33" t="s">
        <v>25</v>
      </c>
      <c r="E6" s="34"/>
    </row>
    <row r="7" spans="2:5" ht="21" customHeight="1" thickTop="1" thickBot="1" x14ac:dyDescent="0.2">
      <c r="B7" s="31" t="s">
        <v>6</v>
      </c>
      <c r="C7" s="32"/>
      <c r="D7" s="35"/>
      <c r="E7" s="36"/>
    </row>
    <row r="8" spans="2:5" ht="35.25" customHeight="1" thickTop="1" thickBot="1" x14ac:dyDescent="0.2">
      <c r="B8" s="31" t="s">
        <v>7</v>
      </c>
      <c r="C8" s="32"/>
      <c r="D8" s="37"/>
      <c r="E8" s="38"/>
    </row>
    <row r="9" spans="2:5" ht="21" customHeight="1" thickTop="1" thickBot="1" x14ac:dyDescent="0.2">
      <c r="B9" s="31" t="s">
        <v>2</v>
      </c>
      <c r="C9" s="32"/>
      <c r="D9" s="22"/>
      <c r="E9" s="23"/>
    </row>
    <row r="10" spans="2:5" ht="21" customHeight="1" thickTop="1" thickBot="1" x14ac:dyDescent="0.2">
      <c r="B10" s="31" t="s">
        <v>3</v>
      </c>
      <c r="C10" s="32"/>
      <c r="D10" s="22"/>
      <c r="E10" s="23"/>
    </row>
    <row r="11" spans="2:5" ht="21" customHeight="1" thickTop="1" thickBot="1" x14ac:dyDescent="0.2">
      <c r="B11" s="31" t="s">
        <v>0</v>
      </c>
      <c r="C11" s="32"/>
      <c r="D11" s="15">
        <v>44927</v>
      </c>
      <c r="E11" s="16"/>
    </row>
    <row r="12" spans="2:5" ht="21" customHeight="1" thickTop="1" thickBot="1" x14ac:dyDescent="0.2">
      <c r="B12" s="29" t="s">
        <v>1</v>
      </c>
      <c r="C12" s="30"/>
      <c r="D12" s="15">
        <v>44928</v>
      </c>
      <c r="E12" s="16"/>
    </row>
    <row r="13" spans="2:5" ht="21" customHeight="1" thickTop="1" thickBot="1" x14ac:dyDescent="0.2">
      <c r="B13" s="31" t="str">
        <f>'1本目'!$B$13</f>
        <v>発注者</v>
      </c>
      <c r="C13" s="32"/>
      <c r="D13" s="22" t="s">
        <v>26</v>
      </c>
      <c r="E13" s="23"/>
    </row>
    <row r="14" spans="2:5" ht="21" customHeight="1" thickTop="1" thickBot="1" x14ac:dyDescent="0.2">
      <c r="B14" s="31" t="str">
        <f>'1本目'!$B$14</f>
        <v>施工者</v>
      </c>
      <c r="C14" s="32"/>
      <c r="D14" s="22" t="s">
        <v>4</v>
      </c>
      <c r="E14" s="23"/>
    </row>
    <row r="15" spans="2:5" ht="21" customHeight="1" thickTop="1" thickBot="1" x14ac:dyDescent="0.2">
      <c r="B15" s="31" t="str">
        <f>'1本目'!$B$15</f>
        <v>幅　　員</v>
      </c>
      <c r="C15" s="32"/>
      <c r="D15" s="22"/>
      <c r="E15" s="23"/>
    </row>
    <row r="16" spans="2:5" ht="21" customHeight="1" thickTop="1" thickBot="1" x14ac:dyDescent="0.2">
      <c r="B16" s="31" t="str">
        <f>'1本目'!$B$16</f>
        <v>施工延長</v>
      </c>
      <c r="C16" s="32"/>
      <c r="D16" s="22"/>
      <c r="E16" s="23"/>
    </row>
    <row r="17" spans="2:18" ht="21" customHeight="1" thickTop="1" thickBot="1" x14ac:dyDescent="0.2">
      <c r="B17" s="31"/>
      <c r="C17" s="32"/>
      <c r="D17" s="22"/>
      <c r="E17" s="23"/>
    </row>
    <row r="18" spans="2:18" ht="21" customHeight="1" thickTop="1" thickBot="1" x14ac:dyDescent="0.2">
      <c r="B18" s="31"/>
      <c r="C18" s="32"/>
      <c r="D18" s="22"/>
      <c r="E18" s="23"/>
    </row>
    <row r="19" spans="2:18" ht="21" customHeight="1" thickTop="1" x14ac:dyDescent="0.15">
      <c r="D19" s="9"/>
      <c r="E19" s="9"/>
    </row>
    <row r="20" spans="2:18" ht="21" customHeight="1" x14ac:dyDescent="0.15">
      <c r="D20" s="4"/>
      <c r="E20" s="4"/>
    </row>
    <row r="21" spans="2:18" s="1" customFormat="1" ht="21" customHeight="1" x14ac:dyDescent="0.15">
      <c r="D21" s="3"/>
      <c r="E21" s="3"/>
      <c r="G21" s="2"/>
      <c r="J21" s="3"/>
      <c r="L21" s="3"/>
      <c r="N21" s="3"/>
      <c r="P21" s="3"/>
      <c r="R21" s="3"/>
    </row>
    <row r="22" spans="2:18" s="1" customFormat="1" ht="21" customHeight="1" x14ac:dyDescent="0.15">
      <c r="D22" s="3"/>
      <c r="E22" s="3"/>
      <c r="G22" s="2"/>
      <c r="J22" s="3"/>
      <c r="L22" s="3"/>
      <c r="N22" s="3"/>
      <c r="P22" s="3"/>
      <c r="R22" s="3"/>
    </row>
    <row r="23" spans="2:18" s="1" customFormat="1" ht="21" customHeight="1" x14ac:dyDescent="0.15">
      <c r="E23" s="3"/>
      <c r="F23" s="1">
        <v>1</v>
      </c>
      <c r="G23" s="2" t="str">
        <f>IF(ISNUMBER($D11),TEXT($D11,"e"),"")</f>
        <v>5</v>
      </c>
      <c r="J23" s="3"/>
      <c r="L23" s="3"/>
      <c r="N23" s="3"/>
      <c r="P23" s="3"/>
      <c r="R23" s="3"/>
    </row>
    <row r="24" spans="2:18" s="1" customFormat="1" ht="21" customHeight="1" x14ac:dyDescent="0.15">
      <c r="E24" s="3"/>
      <c r="F24" s="1">
        <v>2</v>
      </c>
      <c r="G24" s="2" t="str">
        <f>IF(ISNUMBER($D11),TEXT($D11,"m"),"")</f>
        <v>1</v>
      </c>
      <c r="J24" s="3"/>
      <c r="L24" s="3"/>
      <c r="N24" s="3"/>
      <c r="P24" s="3"/>
      <c r="R24" s="3"/>
    </row>
    <row r="25" spans="2:18" s="1" customFormat="1" ht="21" customHeight="1" x14ac:dyDescent="0.15">
      <c r="E25" s="3"/>
      <c r="F25" s="1">
        <v>3</v>
      </c>
      <c r="G25" s="2" t="str">
        <f>IF(ISNUMBER($D11),TEXT($D11,"d"),"")</f>
        <v>1</v>
      </c>
      <c r="J25" s="3"/>
      <c r="L25" s="3"/>
      <c r="N25" s="3"/>
      <c r="P25" s="3"/>
      <c r="R25" s="3"/>
    </row>
    <row r="26" spans="2:18" s="1" customFormat="1" ht="21" customHeight="1" x14ac:dyDescent="0.15">
      <c r="D26" s="3"/>
      <c r="E26" s="3"/>
      <c r="F26" s="1">
        <v>4</v>
      </c>
      <c r="G26" s="2" t="str">
        <f>IF(ISNUMBER($D12),TEXT($D12,"e"),"")</f>
        <v>5</v>
      </c>
      <c r="J26" s="3"/>
      <c r="L26" s="3"/>
      <c r="N26" s="3"/>
      <c r="P26" s="3"/>
      <c r="R26" s="3"/>
    </row>
    <row r="27" spans="2:18" s="1" customFormat="1" ht="21" customHeight="1" x14ac:dyDescent="0.15">
      <c r="B27" s="5">
        <f>'1本目'!$B$27</f>
        <v>2</v>
      </c>
      <c r="C27" s="5"/>
      <c r="D27" s="3"/>
      <c r="E27" s="3"/>
      <c r="F27" s="1">
        <v>5</v>
      </c>
      <c r="G27" s="2" t="str">
        <f>IF(ISNUMBER($D12),TEXT($D12,"m"),"")</f>
        <v>1</v>
      </c>
      <c r="J27" s="3"/>
      <c r="L27" s="3"/>
      <c r="N27" s="3"/>
      <c r="P27" s="3"/>
      <c r="R27" s="3"/>
    </row>
    <row r="28" spans="2:18" s="1" customFormat="1" ht="21" customHeight="1" x14ac:dyDescent="0.15">
      <c r="B28" s="5" t="str">
        <f>'1本目'!$B$28</f>
        <v>なし</v>
      </c>
      <c r="C28" s="5"/>
      <c r="D28" s="3"/>
      <c r="E28" s="3"/>
      <c r="F28" s="1">
        <v>6</v>
      </c>
      <c r="G28" s="2" t="str">
        <f>IF(ISNUMBER($D12),TEXT($D12,"d"),"")</f>
        <v>2</v>
      </c>
      <c r="J28" s="3"/>
      <c r="L28" s="3"/>
      <c r="N28" s="3"/>
      <c r="P28" s="3"/>
      <c r="R28" s="3"/>
    </row>
    <row r="29" spans="2:18" s="1" customFormat="1" ht="21" customHeight="1" x14ac:dyDescent="0.15">
      <c r="B29" s="5" t="str">
        <f>'1本目'!$B$29</f>
        <v/>
      </c>
      <c r="C29" s="5"/>
      <c r="D29" s="3"/>
      <c r="E29" s="3"/>
      <c r="F29" s="1">
        <v>7</v>
      </c>
      <c r="G29" s="2"/>
      <c r="J29" s="3"/>
      <c r="L29" s="3"/>
      <c r="N29" s="3"/>
      <c r="P29" s="3"/>
      <c r="R29" s="3"/>
    </row>
    <row r="30" spans="2:18" s="1" customFormat="1" ht="21" customHeight="1" x14ac:dyDescent="0.15">
      <c r="D30" s="3"/>
      <c r="E30" s="3"/>
      <c r="F30" s="1">
        <v>8</v>
      </c>
      <c r="G30" s="2"/>
      <c r="J30" s="3"/>
      <c r="L30" s="3"/>
      <c r="N30" s="3"/>
      <c r="P30" s="3"/>
      <c r="R30" s="3"/>
    </row>
    <row r="31" spans="2:18" s="1" customFormat="1" ht="21" customHeight="1" x14ac:dyDescent="0.15">
      <c r="B31" s="1" t="s">
        <v>17</v>
      </c>
      <c r="C31" s="3" t="str">
        <f>IF(B15="工事量","工事量","")</f>
        <v/>
      </c>
      <c r="D31" s="3"/>
      <c r="E31" s="3"/>
      <c r="G31" s="2"/>
      <c r="J31" s="3"/>
      <c r="L31" s="3"/>
      <c r="N31" s="3"/>
      <c r="P31" s="3"/>
      <c r="R31" s="3"/>
    </row>
    <row r="32" spans="2:18" s="1" customFormat="1" ht="21" customHeight="1" x14ac:dyDescent="0.15">
      <c r="B32" s="1" t="s">
        <v>19</v>
      </c>
      <c r="C32" s="3" t="str">
        <f>IF(B15="幅　　員","幅　　員","")</f>
        <v>幅　　員</v>
      </c>
      <c r="D32" s="3"/>
      <c r="E32" s="3"/>
      <c r="G32" s="2"/>
      <c r="J32" s="3"/>
      <c r="L32" s="3"/>
      <c r="N32" s="3"/>
      <c r="P32" s="3"/>
      <c r="R32" s="3"/>
    </row>
    <row r="33" spans="2:18" s="1" customFormat="1" ht="21" customHeight="1" x14ac:dyDescent="0.15">
      <c r="B33" s="1" t="s">
        <v>20</v>
      </c>
      <c r="C33" s="3" t="str">
        <f>IF(B15="工事概要","工事概要","")</f>
        <v/>
      </c>
      <c r="D33" s="3"/>
      <c r="E33" s="3"/>
      <c r="G33" s="2"/>
      <c r="J33" s="3"/>
      <c r="L33" s="3"/>
      <c r="N33" s="3"/>
      <c r="P33" s="3"/>
      <c r="R33" s="3"/>
    </row>
    <row r="34" spans="2:18" s="1" customFormat="1" ht="21" customHeight="1" x14ac:dyDescent="0.15">
      <c r="B34" s="1" t="s">
        <v>23</v>
      </c>
      <c r="D34" s="3"/>
      <c r="E34" s="3"/>
      <c r="G34" s="2"/>
      <c r="J34" s="3"/>
      <c r="L34" s="3"/>
      <c r="N34" s="3"/>
      <c r="P34" s="3"/>
      <c r="R34" s="3"/>
    </row>
    <row r="35" spans="2:18" s="1" customFormat="1" ht="21" customHeight="1" x14ac:dyDescent="0.15">
      <c r="B35" s="1" t="s">
        <v>18</v>
      </c>
      <c r="G35" s="2"/>
      <c r="J35" s="3"/>
      <c r="L35" s="3"/>
      <c r="N35" s="3"/>
      <c r="P35" s="3"/>
      <c r="R35" s="3"/>
    </row>
    <row r="36" spans="2:18" s="1" customFormat="1" ht="21" customHeight="1" x14ac:dyDescent="0.15">
      <c r="B36" s="1" t="s">
        <v>21</v>
      </c>
      <c r="G36" s="2"/>
      <c r="J36" s="3"/>
      <c r="L36" s="3"/>
      <c r="N36" s="3"/>
      <c r="P36" s="3"/>
      <c r="R36" s="3"/>
    </row>
    <row r="37" spans="2:18" s="1" customFormat="1" ht="21" customHeight="1" x14ac:dyDescent="0.15">
      <c r="B37" s="1" t="s">
        <v>22</v>
      </c>
      <c r="G37" s="2"/>
      <c r="J37" s="3"/>
      <c r="L37" s="3"/>
      <c r="N37" s="3"/>
      <c r="P37" s="3"/>
      <c r="R37" s="3"/>
    </row>
    <row r="38" spans="2:18" s="1" customFormat="1" ht="21" customHeight="1" x14ac:dyDescent="0.15">
      <c r="B38" s="1" t="s">
        <v>24</v>
      </c>
      <c r="G38" s="2"/>
      <c r="H38" s="1">
        <f>D9</f>
        <v>0</v>
      </c>
      <c r="I38" s="1">
        <f>LEN(H38)</f>
        <v>1</v>
      </c>
      <c r="J38" s="3" t="str">
        <f>D13</f>
        <v>北海道○○建設管理部○○○事務所</v>
      </c>
      <c r="K38" s="1">
        <f>LEN(J38)</f>
        <v>16</v>
      </c>
      <c r="L38" s="3">
        <f>D15</f>
        <v>0</v>
      </c>
      <c r="M38" s="1">
        <f>LEN(L38)</f>
        <v>1</v>
      </c>
      <c r="N38" s="3">
        <f>D16</f>
        <v>0</v>
      </c>
      <c r="O38" s="1">
        <f>LEN(N38)</f>
        <v>1</v>
      </c>
      <c r="P38" s="3">
        <f>D17</f>
        <v>0</v>
      </c>
      <c r="Q38" s="1">
        <f>LEN(P38)</f>
        <v>1</v>
      </c>
      <c r="R38" s="3"/>
    </row>
    <row r="39" spans="2:18" s="3" customFormat="1" ht="21" customHeight="1" x14ac:dyDescent="0.15">
      <c r="G39" s="12"/>
      <c r="I39" s="3" t="str">
        <f>IF(AND(B27=1,I38&lt;=12,D10=""),H38,"")</f>
        <v/>
      </c>
      <c r="K39" s="3" t="str">
        <f>IF(K38&lt;=15,J38,"")</f>
        <v/>
      </c>
      <c r="M39" s="3">
        <f>IF(AND(M38&lt;=15,D16&amp;D17&amp;D18=""),L38,"")</f>
        <v>0</v>
      </c>
      <c r="O39" s="3" t="str">
        <f>IF(AND(O38&lt;=15,D15&lt;&gt;"",D17="",D18=""),N38,"")</f>
        <v/>
      </c>
      <c r="Q39" s="3" t="str">
        <f>IF(AND(Q38&lt;=21,D15&lt;&gt;"",D16&lt;&gt;"",D18=""),P38,"")</f>
        <v/>
      </c>
    </row>
    <row r="40" spans="2:18" s="3" customFormat="1" ht="21" customHeight="1" x14ac:dyDescent="0.15">
      <c r="G40" s="12"/>
      <c r="I40" s="3" t="str">
        <f>IF(AND(B27=1,I38&gt;12,D10=""),H38,"")</f>
        <v/>
      </c>
      <c r="K40" s="3" t="str">
        <f>IF(K38&gt;15,J38,"")</f>
        <v>北海道○○建設管理部○○○事務所</v>
      </c>
      <c r="M40" s="3" t="str">
        <f>IF(AND(M38&gt;15,D16&amp;D17&amp;D18=""),L38,"")</f>
        <v/>
      </c>
      <c r="O40" s="3" t="str">
        <f>IF(AND(O38&gt;15,D15&lt;&gt;"",D17="",D18=""),N38,"")</f>
        <v/>
      </c>
      <c r="Q40" s="3" t="str">
        <f>IF(AND(Q38&gt;21,D15&lt;&gt;"",D16&lt;&gt;"",D18=""),P38,"")</f>
        <v/>
      </c>
    </row>
    <row r="41" spans="2:18" s="1" customFormat="1" ht="21" customHeight="1" x14ac:dyDescent="0.15">
      <c r="G41" s="2"/>
      <c r="I41" s="3">
        <f>IF(AND(B27&lt;&gt;1,I38&lt;=14,D10=""),H38,"")</f>
        <v>0</v>
      </c>
      <c r="J41" s="3" t="str">
        <f>D14</f>
        <v>○○○○○○株式会社</v>
      </c>
      <c r="K41" s="1">
        <f>LEN(J41)</f>
        <v>10</v>
      </c>
      <c r="L41" s="3"/>
      <c r="M41" s="3" t="str">
        <f>IF(AND(M38&lt;=15,D16&lt;&gt;"",D17="",D18=""),L38,"")</f>
        <v/>
      </c>
      <c r="N41" s="3"/>
      <c r="O41" s="3" t="str">
        <f>IF(AND(O38&lt;=21,D15&lt;&gt;"",D17&lt;&gt;"",D18=""),N38,"")</f>
        <v/>
      </c>
      <c r="P41" s="3"/>
      <c r="Q41" s="3" t="str">
        <f>IF(AND(Q38&lt;=24,D15&lt;&gt;"",D16&lt;&gt;"",D18&lt;&gt;""),P38,"")</f>
        <v/>
      </c>
      <c r="R41" s="3"/>
    </row>
    <row r="42" spans="2:18" s="3" customFormat="1" ht="21" customHeight="1" x14ac:dyDescent="0.15">
      <c r="G42" s="12"/>
      <c r="I42" s="3" t="str">
        <f>IF(AND(B27&lt;&gt;1,I38&gt;14,D10=""),H38,"")</f>
        <v/>
      </c>
      <c r="K42" s="3" t="str">
        <f>IF(K41&lt;=15,J41,"")</f>
        <v>○○○○○○株式会社</v>
      </c>
      <c r="M42" s="3" t="str">
        <f>IF(AND(M38&gt;15,D16&lt;&gt;"",D17="",D18=""),L38,"")</f>
        <v/>
      </c>
      <c r="O42" s="3" t="str">
        <f>IF(AND(O38&gt;21,D15&lt;&gt;"",D17&lt;&gt;"",D18=""),N38,"")</f>
        <v/>
      </c>
      <c r="Q42" s="3" t="str">
        <f>IF(AND(Q38&gt;24,D15&lt;&gt;"",D16&lt;&gt;"",D18&lt;&gt;""),P38,"")</f>
        <v/>
      </c>
    </row>
    <row r="43" spans="2:18" s="3" customFormat="1" ht="21" customHeight="1" x14ac:dyDescent="0.15">
      <c r="G43" s="12"/>
      <c r="I43" s="3" t="str">
        <f>IF(AND(B27=1,I38&lt;=12,D10&lt;&gt;""),H38,"")</f>
        <v/>
      </c>
      <c r="K43" s="3" t="str">
        <f>IF(K41&gt;15,J41,"")</f>
        <v/>
      </c>
      <c r="M43" s="3" t="str">
        <f>IF(AND(M38&lt;=21,D16&lt;&gt;"",D17&lt;&gt;"",D18=""),L38,"")</f>
        <v/>
      </c>
      <c r="O43" s="3" t="str">
        <f>IF(AND(O38&lt;=24,D15&lt;&gt;"",D17&lt;&gt;"",D18&lt;&gt;""),N38,"")</f>
        <v/>
      </c>
      <c r="P43" s="3">
        <f>D18</f>
        <v>0</v>
      </c>
      <c r="Q43" s="3">
        <f>LEN(P43)</f>
        <v>1</v>
      </c>
    </row>
    <row r="44" spans="2:18" s="3" customFormat="1" ht="21" customHeight="1" x14ac:dyDescent="0.15">
      <c r="G44" s="12"/>
      <c r="I44" s="3" t="str">
        <f>IF(AND(B27=1,I38&gt;12,D10&lt;&gt;""),H38,"")</f>
        <v/>
      </c>
      <c r="M44" s="3" t="str">
        <f>IF(AND(M38&gt;21,D16&lt;&gt;"",D17&lt;&gt;"",D18=""),L38,"")</f>
        <v/>
      </c>
      <c r="O44" s="3" t="str">
        <f>IF(AND(O38&gt;24,D15&lt;&gt;"",D17&lt;&gt;"",D18&lt;&gt;""),N38,"")</f>
        <v/>
      </c>
      <c r="Q44" s="3" t="str">
        <f>IF(AND(Q43&lt;=24,D15&lt;&gt;"",D16&lt;&gt;"",D17&lt;&gt;""),P43,"")</f>
        <v/>
      </c>
    </row>
    <row r="45" spans="2:18" s="3" customFormat="1" ht="21" customHeight="1" x14ac:dyDescent="0.15">
      <c r="G45" s="12"/>
      <c r="I45" s="3" t="str">
        <f>IF(AND(B27&lt;&gt;1,I38&lt;=14,D10&lt;&gt;""),H38,"")</f>
        <v/>
      </c>
      <c r="M45" s="3" t="str">
        <f>IF(AND(M38&lt;=24,D16&lt;&gt;"",D17&lt;&gt;"",D18&lt;&gt;""),L38,"")</f>
        <v/>
      </c>
      <c r="Q45" s="3" t="str">
        <f>IF(AND(Q43&gt;24,D15&lt;&gt;"",D16&lt;&gt;"",D17&lt;&gt;""),P43,"")</f>
        <v/>
      </c>
    </row>
    <row r="46" spans="2:18" s="3" customFormat="1" ht="21" customHeight="1" x14ac:dyDescent="0.15">
      <c r="G46" s="12"/>
      <c r="I46" s="3" t="str">
        <f>IF(AND(B27&lt;&gt;1,I38&gt;14,D10&lt;&gt;""),H38,"")</f>
        <v/>
      </c>
      <c r="M46" s="3" t="str">
        <f>IF(AND(M38&gt;24,D16&lt;&gt;"",D17&lt;&gt;"",D18&lt;&gt;""),L38,"")</f>
        <v/>
      </c>
    </row>
    <row r="47" spans="2:18" s="1" customFormat="1" ht="21" customHeight="1" x14ac:dyDescent="0.15">
      <c r="G47" s="2"/>
      <c r="H47" s="1">
        <f>D10</f>
        <v>0</v>
      </c>
      <c r="I47" s="1">
        <f>LEN(H47)</f>
        <v>1</v>
      </c>
      <c r="J47" s="3"/>
      <c r="L47" s="3"/>
      <c r="M47" s="3"/>
      <c r="N47" s="3"/>
      <c r="O47" s="3"/>
      <c r="P47" s="3"/>
      <c r="Q47" s="3"/>
      <c r="R47" s="3"/>
    </row>
    <row r="48" spans="2:18" s="3" customFormat="1" ht="21" customHeight="1" x14ac:dyDescent="0.15">
      <c r="G48" s="12"/>
      <c r="I48" s="3" t="str">
        <f>IF(AND(B27=1,I47&lt;=12,D10&lt;&gt;""),H47,"")</f>
        <v/>
      </c>
    </row>
    <row r="49" spans="1:20" s="3" customFormat="1" ht="21" customHeight="1" x14ac:dyDescent="0.15">
      <c r="G49" s="12"/>
      <c r="I49" s="3" t="str">
        <f>IF(AND(B27=1,I47&gt;12,D19&lt;&gt;""),H47,"")</f>
        <v/>
      </c>
    </row>
    <row r="50" spans="1:20" s="3" customFormat="1" ht="21" customHeight="1" x14ac:dyDescent="0.15">
      <c r="G50" s="12"/>
      <c r="I50" s="3" t="str">
        <f>IF(AND(B27&lt;&gt;1,I47&lt;=14,D10&lt;&gt;""),H47,"")</f>
        <v/>
      </c>
    </row>
    <row r="51" spans="1:20" s="3" customFormat="1" ht="21" customHeight="1" x14ac:dyDescent="0.15">
      <c r="A51" s="4"/>
      <c r="B51" s="4"/>
      <c r="C51" s="4"/>
      <c r="D51" s="4"/>
      <c r="E51" s="4"/>
      <c r="F51" s="4"/>
      <c r="G51" s="10"/>
      <c r="H51" s="4"/>
      <c r="I51" s="4" t="str">
        <f>IF(AND(B27&lt;&gt;1,I47&gt;14,D10&lt;&gt;""),H47,"")</f>
        <v/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s="1" customFormat="1" ht="21" customHeight="1" x14ac:dyDescent="0.15">
      <c r="A52"/>
      <c r="B52"/>
      <c r="C52"/>
      <c r="D52"/>
      <c r="E52"/>
      <c r="F52"/>
      <c r="G52" s="6"/>
      <c r="H52"/>
      <c r="I52"/>
      <c r="J52" s="4"/>
      <c r="K52"/>
      <c r="L52" s="4"/>
      <c r="M52"/>
      <c r="N52" s="4"/>
      <c r="O52"/>
      <c r="P52" s="4"/>
      <c r="Q52"/>
      <c r="R52" s="4"/>
      <c r="S52"/>
      <c r="T52"/>
    </row>
    <row r="53" spans="1:20" s="1" customFormat="1" ht="21" customHeight="1" x14ac:dyDescent="0.15">
      <c r="A53"/>
      <c r="B53"/>
      <c r="C53"/>
      <c r="D53"/>
      <c r="E53"/>
      <c r="F53"/>
      <c r="G53" s="6"/>
      <c r="H53"/>
      <c r="I53"/>
      <c r="J53" s="4"/>
      <c r="K53"/>
      <c r="L53" s="4"/>
      <c r="M53"/>
      <c r="N53" s="4"/>
      <c r="O53"/>
      <c r="P53" s="4"/>
      <c r="Q53"/>
      <c r="R53" s="4"/>
      <c r="S53"/>
      <c r="T53"/>
    </row>
    <row r="54" spans="1:20" s="1" customFormat="1" ht="21" customHeight="1" x14ac:dyDescent="0.15">
      <c r="A54"/>
      <c r="B54"/>
      <c r="C54"/>
      <c r="D54"/>
      <c r="E54"/>
      <c r="F54"/>
      <c r="G54" s="6"/>
      <c r="H54"/>
      <c r="I54"/>
      <c r="J54" s="4"/>
      <c r="K54"/>
      <c r="L54" s="4"/>
      <c r="M54"/>
      <c r="N54" s="4"/>
      <c r="O54"/>
      <c r="P54" s="4"/>
      <c r="Q54"/>
      <c r="R54" s="4"/>
      <c r="S54"/>
      <c r="T54"/>
    </row>
  </sheetData>
  <sheetProtection algorithmName="SHA-512" hashValue="O6ewyFmFxFXKdOcsXKPtbKZiARN6unNy+7YRGDwIyLHt9UXCB6gmDWGQfjPCyPsZ/du9pMCzbuQ6zMphmTFieg==" saltValue="L/kg1oe/e/Qvf3kZ68GvKA==" spinCount="100000" sheet="1" objects="1" scenarios="1"/>
  <protectedRanges>
    <protectedRange sqref="D4:E4 D9:E18" name="範囲1"/>
  </protectedRanges>
  <dataConsolidate/>
  <mergeCells count="19">
    <mergeCell ref="B8:C8"/>
    <mergeCell ref="D8:E8"/>
    <mergeCell ref="B9:C9"/>
    <mergeCell ref="B10:C10"/>
    <mergeCell ref="B18:C18"/>
    <mergeCell ref="B15:C15"/>
    <mergeCell ref="B11:C11"/>
    <mergeCell ref="B12:C12"/>
    <mergeCell ref="B13:C13"/>
    <mergeCell ref="B14:C14"/>
    <mergeCell ref="B16:C16"/>
    <mergeCell ref="B17:C17"/>
    <mergeCell ref="B2:E2"/>
    <mergeCell ref="B4:C4"/>
    <mergeCell ref="B6:C6"/>
    <mergeCell ref="D6:E6"/>
    <mergeCell ref="B7:C7"/>
    <mergeCell ref="D7:E7"/>
    <mergeCell ref="D5:E5"/>
  </mergeCells>
  <phoneticPr fontId="1"/>
  <dataValidations count="1">
    <dataValidation type="list" allowBlank="1" showInputMessage="1" showErrorMessage="1" sqref="D4" xr:uid="{1F2DA419-DAEE-43E3-A339-EF325E5ADF22}">
      <formula1>"白,道南スギ"</formula1>
    </dataValidation>
  </dataValidations>
  <printOptions horizontalCentered="1" verticalCentered="1"/>
  <pageMargins left="0.23622047244094488" right="0.23622047244094488" top="0" bottom="0" header="0" footer="0"/>
  <pageSetup paperSize="9" scale="110" fitToWidth="0" orientation="portrait" r:id="rId1"/>
  <headerFooter scaleWithDoc="0"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" r:id="rId4" name="Drop Down 3">
              <controlPr defaultSize="0" autoLine="0" autoPict="0" altText="あり_x000a_">
                <anchor moveWithCells="1">
                  <from>
                    <xdr:col>15</xdr:col>
                    <xdr:colOff>285750</xdr:colOff>
                    <xdr:row>14</xdr:row>
                    <xdr:rowOff>76200</xdr:rowOff>
                  </from>
                  <to>
                    <xdr:col>16</xdr:col>
                    <xdr:colOff>219075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" r:id="rId5" name="Drop Down 4">
              <controlPr defaultSize="0" autoLine="0" autoPict="0">
                <anchor moveWithCells="1">
                  <from>
                    <xdr:col>15</xdr:col>
                    <xdr:colOff>285750</xdr:colOff>
                    <xdr:row>11</xdr:row>
                    <xdr:rowOff>266700</xdr:rowOff>
                  </from>
                  <to>
                    <xdr:col>16</xdr:col>
                    <xdr:colOff>219075</xdr:colOff>
                    <xdr:row>12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7D2B3-4BAF-4FF0-88D0-B41A79E9BD6E}">
  <dimension ref="B1:R51"/>
  <sheetViews>
    <sheetView showGridLines="0" showRowColHeaders="0" showZeros="0" zoomScale="110" zoomScaleNormal="110" workbookViewId="0"/>
  </sheetViews>
  <sheetFormatPr defaultRowHeight="21" customHeight="1" x14ac:dyDescent="0.15"/>
  <cols>
    <col min="1" max="1" width="2.75" customWidth="1"/>
    <col min="2" max="2" width="9.375" customWidth="1"/>
    <col min="3" max="3" width="2.875" customWidth="1"/>
    <col min="4" max="4" width="61" customWidth="1"/>
    <col min="5" max="5" width="2.875" customWidth="1"/>
    <col min="6" max="6" width="2.625" customWidth="1"/>
    <col min="7" max="7" width="3.25" style="6" customWidth="1"/>
    <col min="8" max="9" width="8.625" customWidth="1"/>
    <col min="10" max="10" width="8.625" style="4" customWidth="1"/>
    <col min="11" max="11" width="8.625" customWidth="1"/>
    <col min="12" max="12" width="8.625" style="4" customWidth="1"/>
    <col min="13" max="13" width="8.625" customWidth="1"/>
    <col min="14" max="14" width="8.625" style="4" customWidth="1"/>
    <col min="15" max="15" width="8.625" customWidth="1"/>
    <col min="16" max="16" width="8.625" style="4" customWidth="1"/>
    <col min="17" max="17" width="8.625" customWidth="1"/>
    <col min="18" max="18" width="9" style="4"/>
  </cols>
  <sheetData>
    <row r="1" spans="2:5" ht="21" customHeight="1" thickBot="1" x14ac:dyDescent="0.2"/>
    <row r="2" spans="2:5" ht="21" customHeight="1" thickTop="1" thickBot="1" x14ac:dyDescent="0.2">
      <c r="B2" s="26" t="s">
        <v>9</v>
      </c>
      <c r="C2" s="27"/>
      <c r="D2" s="27"/>
      <c r="E2" s="28"/>
    </row>
    <row r="3" spans="2:5" ht="21" customHeight="1" thickTop="1" thickBot="1" x14ac:dyDescent="0.2"/>
    <row r="4" spans="2:5" ht="21" customHeight="1" thickTop="1" thickBot="1" x14ac:dyDescent="0.2">
      <c r="B4" s="24" t="s">
        <v>8</v>
      </c>
      <c r="C4" s="25"/>
      <c r="D4" s="7" t="s">
        <v>27</v>
      </c>
      <c r="E4" s="8"/>
    </row>
    <row r="5" spans="2:5" ht="21" customHeight="1" thickTop="1" thickBot="1" x14ac:dyDescent="0.2">
      <c r="B5" s="1" t="str">
        <f>VLOOKUP(D4,Sheet2!A3:B4,2,FALSE)</f>
        <v>建設管理部_白</v>
      </c>
      <c r="D5" s="39" t="s">
        <v>10</v>
      </c>
      <c r="E5" s="40"/>
    </row>
    <row r="6" spans="2:5" ht="21" customHeight="1" thickTop="1" thickBot="1" x14ac:dyDescent="0.2">
      <c r="B6" s="29" t="s">
        <v>5</v>
      </c>
      <c r="C6" s="30"/>
      <c r="D6" s="33" t="s">
        <v>25</v>
      </c>
      <c r="E6" s="34"/>
    </row>
    <row r="7" spans="2:5" ht="21" customHeight="1" thickTop="1" thickBot="1" x14ac:dyDescent="0.2">
      <c r="B7" s="31" t="s">
        <v>6</v>
      </c>
      <c r="C7" s="32"/>
      <c r="D7" s="35"/>
      <c r="E7" s="36"/>
    </row>
    <row r="8" spans="2:5" ht="35.25" customHeight="1" thickTop="1" thickBot="1" x14ac:dyDescent="0.2">
      <c r="B8" s="31" t="s">
        <v>7</v>
      </c>
      <c r="C8" s="32"/>
      <c r="D8" s="37"/>
      <c r="E8" s="38"/>
    </row>
    <row r="9" spans="2:5" ht="21" customHeight="1" thickTop="1" thickBot="1" x14ac:dyDescent="0.2">
      <c r="B9" s="31" t="s">
        <v>2</v>
      </c>
      <c r="C9" s="32"/>
      <c r="D9" s="22"/>
      <c r="E9" s="23"/>
    </row>
    <row r="10" spans="2:5" ht="21" customHeight="1" thickTop="1" thickBot="1" x14ac:dyDescent="0.2">
      <c r="B10" s="31" t="s">
        <v>3</v>
      </c>
      <c r="C10" s="32"/>
      <c r="D10" s="22"/>
      <c r="E10" s="23"/>
    </row>
    <row r="11" spans="2:5" ht="21" customHeight="1" thickTop="1" thickBot="1" x14ac:dyDescent="0.2">
      <c r="B11" s="31" t="s">
        <v>0</v>
      </c>
      <c r="C11" s="32"/>
      <c r="D11" s="15">
        <v>44927</v>
      </c>
      <c r="E11" s="16"/>
    </row>
    <row r="12" spans="2:5" ht="21" customHeight="1" thickTop="1" thickBot="1" x14ac:dyDescent="0.2">
      <c r="B12" s="29" t="s">
        <v>1</v>
      </c>
      <c r="C12" s="30"/>
      <c r="D12" s="15">
        <v>44928</v>
      </c>
      <c r="E12" s="16"/>
    </row>
    <row r="13" spans="2:5" ht="21" customHeight="1" thickTop="1" thickBot="1" x14ac:dyDescent="0.2">
      <c r="B13" s="31" t="str">
        <f>'1本目'!$B$13</f>
        <v>発注者</v>
      </c>
      <c r="C13" s="32"/>
      <c r="D13" s="22" t="s">
        <v>26</v>
      </c>
      <c r="E13" s="23"/>
    </row>
    <row r="14" spans="2:5" ht="21" customHeight="1" thickTop="1" thickBot="1" x14ac:dyDescent="0.2">
      <c r="B14" s="31" t="str">
        <f>'1本目'!$B$14</f>
        <v>施工者</v>
      </c>
      <c r="C14" s="32"/>
      <c r="D14" s="22" t="s">
        <v>4</v>
      </c>
      <c r="E14" s="23"/>
    </row>
    <row r="15" spans="2:5" ht="21" customHeight="1" thickTop="1" thickBot="1" x14ac:dyDescent="0.2">
      <c r="B15" s="31" t="str">
        <f>'1本目'!$B$15</f>
        <v>幅　　員</v>
      </c>
      <c r="C15" s="32"/>
      <c r="D15" s="22"/>
      <c r="E15" s="23"/>
    </row>
    <row r="16" spans="2:5" ht="21" customHeight="1" thickTop="1" thickBot="1" x14ac:dyDescent="0.2">
      <c r="B16" s="31" t="str">
        <f>'1本目'!$B$16</f>
        <v>施工延長</v>
      </c>
      <c r="C16" s="32"/>
      <c r="D16" s="22"/>
      <c r="E16" s="23"/>
    </row>
    <row r="17" spans="2:18" ht="21" customHeight="1" thickTop="1" thickBot="1" x14ac:dyDescent="0.2">
      <c r="B17" s="31"/>
      <c r="C17" s="32"/>
      <c r="D17" s="22"/>
      <c r="E17" s="23"/>
    </row>
    <row r="18" spans="2:18" ht="21" customHeight="1" thickTop="1" thickBot="1" x14ac:dyDescent="0.2">
      <c r="B18" s="31"/>
      <c r="C18" s="32"/>
      <c r="D18" s="22"/>
      <c r="E18" s="23"/>
    </row>
    <row r="19" spans="2:18" ht="21" customHeight="1" thickTop="1" x14ac:dyDescent="0.15">
      <c r="D19" s="9"/>
      <c r="E19" s="9"/>
    </row>
    <row r="20" spans="2:18" ht="21" customHeight="1" x14ac:dyDescent="0.15">
      <c r="D20" s="4"/>
      <c r="E20" s="4"/>
    </row>
    <row r="21" spans="2:18" s="1" customFormat="1" ht="21" customHeight="1" x14ac:dyDescent="0.15">
      <c r="D21" s="3"/>
      <c r="E21" s="3"/>
      <c r="G21" s="2"/>
      <c r="J21" s="3"/>
      <c r="L21" s="3"/>
      <c r="N21" s="3"/>
      <c r="P21" s="3"/>
      <c r="R21" s="3"/>
    </row>
    <row r="22" spans="2:18" s="1" customFormat="1" ht="21" customHeight="1" x14ac:dyDescent="0.15">
      <c r="D22" s="3"/>
      <c r="E22" s="3"/>
      <c r="G22" s="2"/>
      <c r="J22" s="3"/>
      <c r="L22" s="3"/>
      <c r="N22" s="3"/>
      <c r="P22" s="3"/>
      <c r="R22" s="3"/>
    </row>
    <row r="23" spans="2:18" s="1" customFormat="1" ht="21" customHeight="1" x14ac:dyDescent="0.15">
      <c r="E23" s="3"/>
      <c r="F23" s="1">
        <v>1</v>
      </c>
      <c r="G23" s="2" t="str">
        <f>IF(ISNUMBER($D11),TEXT($D11,"e"),"")</f>
        <v>5</v>
      </c>
      <c r="J23" s="3"/>
      <c r="L23" s="3"/>
      <c r="N23" s="3"/>
      <c r="P23" s="3"/>
      <c r="R23" s="3"/>
    </row>
    <row r="24" spans="2:18" s="1" customFormat="1" ht="21" customHeight="1" x14ac:dyDescent="0.15">
      <c r="E24" s="3"/>
      <c r="F24" s="1">
        <v>2</v>
      </c>
      <c r="G24" s="2" t="str">
        <f>IF(ISNUMBER($D11),TEXT($D11,"m"),"")</f>
        <v>1</v>
      </c>
      <c r="J24" s="3"/>
      <c r="L24" s="3"/>
      <c r="N24" s="3"/>
      <c r="P24" s="3"/>
      <c r="R24" s="3"/>
    </row>
    <row r="25" spans="2:18" s="1" customFormat="1" ht="21" customHeight="1" x14ac:dyDescent="0.15">
      <c r="E25" s="3"/>
      <c r="F25" s="1">
        <v>3</v>
      </c>
      <c r="G25" s="2" t="str">
        <f>IF(ISNUMBER($D11),TEXT($D11,"d"),"")</f>
        <v>1</v>
      </c>
      <c r="J25" s="3"/>
      <c r="L25" s="3"/>
      <c r="N25" s="3"/>
      <c r="P25" s="3"/>
      <c r="R25" s="3"/>
    </row>
    <row r="26" spans="2:18" s="1" customFormat="1" ht="21" customHeight="1" x14ac:dyDescent="0.15">
      <c r="D26" s="3"/>
      <c r="E26" s="3"/>
      <c r="F26" s="1">
        <v>4</v>
      </c>
      <c r="G26" s="2" t="str">
        <f>IF(ISNUMBER($D12),TEXT($D12,"e"),"")</f>
        <v>5</v>
      </c>
      <c r="J26" s="3"/>
      <c r="L26" s="3"/>
      <c r="N26" s="3"/>
      <c r="P26" s="3"/>
      <c r="R26" s="3"/>
    </row>
    <row r="27" spans="2:18" s="1" customFormat="1" ht="21" customHeight="1" x14ac:dyDescent="0.15">
      <c r="B27" s="5">
        <f>'1本目'!$B$27</f>
        <v>2</v>
      </c>
      <c r="C27" s="5"/>
      <c r="D27" s="3"/>
      <c r="E27" s="3"/>
      <c r="F27" s="1">
        <v>5</v>
      </c>
      <c r="G27" s="2" t="str">
        <f>IF(ISNUMBER($D12),TEXT($D12,"m"),"")</f>
        <v>1</v>
      </c>
      <c r="J27" s="3"/>
      <c r="L27" s="3"/>
      <c r="N27" s="3"/>
      <c r="P27" s="3"/>
      <c r="R27" s="3"/>
    </row>
    <row r="28" spans="2:18" s="1" customFormat="1" ht="21" customHeight="1" x14ac:dyDescent="0.15">
      <c r="B28" s="5" t="str">
        <f>'1本目'!$B$28</f>
        <v>なし</v>
      </c>
      <c r="C28" s="5"/>
      <c r="D28" s="3"/>
      <c r="E28" s="3"/>
      <c r="F28" s="1">
        <v>6</v>
      </c>
      <c r="G28" s="2" t="str">
        <f>IF(ISNUMBER($D12),TEXT($D12,"d"),"")</f>
        <v>2</v>
      </c>
      <c r="J28" s="3"/>
      <c r="L28" s="3"/>
      <c r="N28" s="3"/>
      <c r="P28" s="3"/>
      <c r="R28" s="3"/>
    </row>
    <row r="29" spans="2:18" s="1" customFormat="1" ht="21" customHeight="1" x14ac:dyDescent="0.15">
      <c r="B29" s="5" t="str">
        <f>'1本目'!$B$29</f>
        <v/>
      </c>
      <c r="C29" s="5"/>
      <c r="D29" s="3"/>
      <c r="E29" s="3"/>
      <c r="F29" s="1">
        <v>7</v>
      </c>
      <c r="G29" s="2"/>
      <c r="J29" s="3"/>
      <c r="L29" s="3"/>
      <c r="N29" s="3"/>
      <c r="P29" s="3"/>
      <c r="R29" s="3"/>
    </row>
    <row r="30" spans="2:18" s="1" customFormat="1" ht="21" customHeight="1" x14ac:dyDescent="0.15">
      <c r="D30" s="3"/>
      <c r="E30" s="3"/>
      <c r="F30" s="1">
        <v>8</v>
      </c>
      <c r="G30" s="2"/>
      <c r="J30" s="3"/>
      <c r="L30" s="3"/>
      <c r="N30" s="3"/>
      <c r="P30" s="3"/>
      <c r="R30" s="3"/>
    </row>
    <row r="31" spans="2:18" s="1" customFormat="1" ht="21" customHeight="1" x14ac:dyDescent="0.15">
      <c r="B31" s="1" t="s">
        <v>17</v>
      </c>
      <c r="C31" s="3" t="str">
        <f>IF(B15="工事量","工事量","")</f>
        <v/>
      </c>
      <c r="D31" s="3"/>
      <c r="E31" s="3"/>
      <c r="G31" s="2"/>
      <c r="J31" s="3"/>
      <c r="L31" s="3"/>
      <c r="N31" s="3"/>
      <c r="P31" s="3"/>
      <c r="R31" s="3"/>
    </row>
    <row r="32" spans="2:18" s="1" customFormat="1" ht="21" customHeight="1" x14ac:dyDescent="0.15">
      <c r="B32" s="1" t="s">
        <v>19</v>
      </c>
      <c r="C32" s="3" t="str">
        <f>IF(B15="幅　　員","幅　　員","")</f>
        <v>幅　　員</v>
      </c>
      <c r="D32" s="3"/>
      <c r="E32" s="3"/>
      <c r="G32" s="2"/>
      <c r="J32" s="3"/>
      <c r="L32" s="3"/>
      <c r="N32" s="3"/>
      <c r="P32" s="3"/>
      <c r="R32" s="3"/>
    </row>
    <row r="33" spans="2:18" s="1" customFormat="1" ht="21" customHeight="1" x14ac:dyDescent="0.15">
      <c r="B33" s="1" t="s">
        <v>20</v>
      </c>
      <c r="C33" s="3" t="str">
        <f>IF(B15="工事概要","工事概要","")</f>
        <v/>
      </c>
      <c r="D33" s="3"/>
      <c r="E33" s="3"/>
      <c r="G33" s="2"/>
      <c r="J33" s="3"/>
      <c r="L33" s="3"/>
      <c r="N33" s="3"/>
      <c r="P33" s="3"/>
      <c r="R33" s="3"/>
    </row>
    <row r="34" spans="2:18" s="1" customFormat="1" ht="21" customHeight="1" x14ac:dyDescent="0.15">
      <c r="B34" s="1" t="s">
        <v>23</v>
      </c>
      <c r="D34" s="3"/>
      <c r="E34" s="3"/>
      <c r="G34" s="2"/>
      <c r="J34" s="3"/>
      <c r="L34" s="3"/>
      <c r="N34" s="3"/>
      <c r="P34" s="3"/>
      <c r="R34" s="3"/>
    </row>
    <row r="35" spans="2:18" s="1" customFormat="1" ht="21" customHeight="1" x14ac:dyDescent="0.15">
      <c r="B35" s="1" t="s">
        <v>18</v>
      </c>
      <c r="G35" s="2"/>
      <c r="J35" s="3"/>
      <c r="L35" s="3"/>
      <c r="N35" s="3"/>
      <c r="P35" s="3"/>
      <c r="R35" s="3"/>
    </row>
    <row r="36" spans="2:18" s="1" customFormat="1" ht="21" customHeight="1" x14ac:dyDescent="0.15">
      <c r="B36" s="1" t="s">
        <v>21</v>
      </c>
      <c r="G36" s="2"/>
      <c r="J36" s="3"/>
      <c r="L36" s="3"/>
      <c r="N36" s="3"/>
      <c r="P36" s="3"/>
      <c r="R36" s="3"/>
    </row>
    <row r="37" spans="2:18" s="1" customFormat="1" ht="21" customHeight="1" x14ac:dyDescent="0.15">
      <c r="B37" s="1" t="s">
        <v>22</v>
      </c>
      <c r="G37" s="2"/>
      <c r="J37" s="3"/>
      <c r="L37" s="3"/>
      <c r="N37" s="3"/>
      <c r="P37" s="3"/>
      <c r="R37" s="3"/>
    </row>
    <row r="38" spans="2:18" s="1" customFormat="1" ht="21" customHeight="1" x14ac:dyDescent="0.15">
      <c r="B38" s="1" t="s">
        <v>24</v>
      </c>
      <c r="G38" s="2"/>
      <c r="H38" s="1">
        <f>D9</f>
        <v>0</v>
      </c>
      <c r="I38" s="1">
        <f>LEN(H38)</f>
        <v>1</v>
      </c>
      <c r="J38" s="3" t="str">
        <f>D13</f>
        <v>北海道○○建設管理部○○○事務所</v>
      </c>
      <c r="K38" s="1">
        <f>LEN(J38)</f>
        <v>16</v>
      </c>
      <c r="L38" s="3">
        <f>D15</f>
        <v>0</v>
      </c>
      <c r="M38" s="1">
        <f>LEN(L38)</f>
        <v>1</v>
      </c>
      <c r="N38" s="3">
        <f>D16</f>
        <v>0</v>
      </c>
      <c r="O38" s="1">
        <f>LEN(N38)</f>
        <v>1</v>
      </c>
      <c r="P38" s="3">
        <f>D17</f>
        <v>0</v>
      </c>
      <c r="Q38" s="1">
        <f>LEN(P38)</f>
        <v>1</v>
      </c>
      <c r="R38" s="3"/>
    </row>
    <row r="39" spans="2:18" s="3" customFormat="1" ht="21" customHeight="1" x14ac:dyDescent="0.15">
      <c r="G39" s="12"/>
      <c r="I39" s="3" t="str">
        <f>IF(AND(B27=1,I38&lt;=12,D10=""),H38,"")</f>
        <v/>
      </c>
      <c r="K39" s="3" t="str">
        <f>IF(K38&lt;=15,J38,"")</f>
        <v/>
      </c>
      <c r="M39" s="3">
        <f>IF(AND(M38&lt;=15,D16&amp;D17&amp;D18=""),L38,"")</f>
        <v>0</v>
      </c>
      <c r="O39" s="3" t="str">
        <f>IF(AND(O38&lt;=15,D15&lt;&gt;"",D17="",D18=""),N38,"")</f>
        <v/>
      </c>
      <c r="Q39" s="3" t="str">
        <f>IF(AND(Q38&lt;=21,D15&lt;&gt;"",D16&lt;&gt;"",D18=""),P38,"")</f>
        <v/>
      </c>
    </row>
    <row r="40" spans="2:18" s="3" customFormat="1" ht="21" customHeight="1" x14ac:dyDescent="0.15">
      <c r="G40" s="12"/>
      <c r="I40" s="3" t="str">
        <f>IF(AND(B27=1,I38&gt;12,D10=""),H38,"")</f>
        <v/>
      </c>
      <c r="K40" s="3" t="str">
        <f>IF(K38&gt;15,J38,"")</f>
        <v>北海道○○建設管理部○○○事務所</v>
      </c>
      <c r="M40" s="3" t="str">
        <f>IF(AND(M38&gt;15,D16&amp;D17&amp;D18=""),L38,"")</f>
        <v/>
      </c>
      <c r="O40" s="3" t="str">
        <f>IF(AND(O38&gt;15,D15&lt;&gt;"",D17="",D18=""),N38,"")</f>
        <v/>
      </c>
      <c r="Q40" s="3" t="str">
        <f>IF(AND(Q38&gt;21,D15&lt;&gt;"",D16&lt;&gt;"",D18=""),P38,"")</f>
        <v/>
      </c>
    </row>
    <row r="41" spans="2:18" s="1" customFormat="1" ht="21" customHeight="1" x14ac:dyDescent="0.15">
      <c r="G41" s="2"/>
      <c r="I41" s="3">
        <f>IF(AND(B27&lt;&gt;1,I38&lt;=14,D10=""),H38,"")</f>
        <v>0</v>
      </c>
      <c r="J41" s="3" t="str">
        <f>D14</f>
        <v>○○○○○○株式会社</v>
      </c>
      <c r="K41" s="1">
        <f>LEN(J41)</f>
        <v>10</v>
      </c>
      <c r="L41" s="3"/>
      <c r="M41" s="3" t="str">
        <f>IF(AND(M38&lt;=15,D16&lt;&gt;"",D17="",D18=""),L38,"")</f>
        <v/>
      </c>
      <c r="N41" s="3"/>
      <c r="O41" s="3" t="str">
        <f>IF(AND(O38&lt;=21,D15&lt;&gt;"",D17&lt;&gt;"",D18=""),N38,"")</f>
        <v/>
      </c>
      <c r="P41" s="3"/>
      <c r="Q41" s="3" t="str">
        <f>IF(AND(Q38&lt;=24,D15&lt;&gt;"",D16&lt;&gt;"",D18&lt;&gt;""),P38,"")</f>
        <v/>
      </c>
      <c r="R41" s="3"/>
    </row>
    <row r="42" spans="2:18" s="3" customFormat="1" ht="21" customHeight="1" x14ac:dyDescent="0.15">
      <c r="G42" s="12"/>
      <c r="I42" s="3" t="str">
        <f>IF(AND(B27&lt;&gt;1,I38&gt;14,D10=""),H38,"")</f>
        <v/>
      </c>
      <c r="K42" s="3" t="str">
        <f>IF(K41&lt;=15,J41,"")</f>
        <v>○○○○○○株式会社</v>
      </c>
      <c r="M42" s="3" t="str">
        <f>IF(AND(M38&gt;15,D16&lt;&gt;"",D17="",D18=""),L38,"")</f>
        <v/>
      </c>
      <c r="O42" s="3" t="str">
        <f>IF(AND(O38&gt;21,D15&lt;&gt;"",D17&lt;&gt;"",D18=""),N38,"")</f>
        <v/>
      </c>
      <c r="Q42" s="3" t="str">
        <f>IF(AND(Q38&gt;24,D15&lt;&gt;"",D16&lt;&gt;"",D18&lt;&gt;""),P38,"")</f>
        <v/>
      </c>
    </row>
    <row r="43" spans="2:18" s="3" customFormat="1" ht="21" customHeight="1" x14ac:dyDescent="0.15">
      <c r="G43" s="12"/>
      <c r="I43" s="3" t="str">
        <f>IF(AND(B27=1,I38&lt;=12,D10&lt;&gt;""),H38,"")</f>
        <v/>
      </c>
      <c r="K43" s="3" t="str">
        <f>IF(K41&gt;15,J41,"")</f>
        <v/>
      </c>
      <c r="M43" s="3" t="str">
        <f>IF(AND(M38&lt;=21,D16&lt;&gt;"",D17&lt;&gt;"",D18=""),L38,"")</f>
        <v/>
      </c>
      <c r="O43" s="3" t="str">
        <f>IF(AND(O38&lt;=24,D15&lt;&gt;"",D17&lt;&gt;"",D18&lt;&gt;""),N38,"")</f>
        <v/>
      </c>
      <c r="P43" s="3">
        <f>D18</f>
        <v>0</v>
      </c>
      <c r="Q43" s="3">
        <f>LEN(P43)</f>
        <v>1</v>
      </c>
    </row>
    <row r="44" spans="2:18" s="3" customFormat="1" ht="21" customHeight="1" x14ac:dyDescent="0.15">
      <c r="G44" s="12"/>
      <c r="I44" s="3" t="str">
        <f>IF(AND(B27=1,I38&gt;12,D10&lt;&gt;""),H38,"")</f>
        <v/>
      </c>
      <c r="M44" s="3" t="str">
        <f>IF(AND(M38&gt;21,D16&lt;&gt;"",D17&lt;&gt;"",D18=""),L38,"")</f>
        <v/>
      </c>
      <c r="O44" s="3" t="str">
        <f>IF(AND(O38&gt;24,D15&lt;&gt;"",D17&lt;&gt;"",D18&lt;&gt;""),N38,"")</f>
        <v/>
      </c>
      <c r="Q44" s="3" t="str">
        <f>IF(AND(Q43&lt;=24,D15&lt;&gt;"",D16&lt;&gt;"",D17&lt;&gt;""),P43,"")</f>
        <v/>
      </c>
    </row>
    <row r="45" spans="2:18" s="3" customFormat="1" ht="21" customHeight="1" x14ac:dyDescent="0.15">
      <c r="G45" s="12"/>
      <c r="I45" s="3" t="str">
        <f>IF(AND(B27&lt;&gt;1,I38&lt;=14,D10&lt;&gt;""),H38,"")</f>
        <v/>
      </c>
      <c r="M45" s="3" t="str">
        <f>IF(AND(M38&lt;=24,D16&lt;&gt;"",D17&lt;&gt;"",D18&lt;&gt;""),L38,"")</f>
        <v/>
      </c>
      <c r="Q45" s="3" t="str">
        <f>IF(AND(Q43&gt;24,D15&lt;&gt;"",D16&lt;&gt;"",D17&lt;&gt;""),P43,"")</f>
        <v/>
      </c>
    </row>
    <row r="46" spans="2:18" s="3" customFormat="1" ht="21" customHeight="1" x14ac:dyDescent="0.15">
      <c r="G46" s="12"/>
      <c r="I46" s="3" t="str">
        <f>IF(AND(B27&lt;&gt;1,I38&gt;14,D10&lt;&gt;""),H38,"")</f>
        <v/>
      </c>
      <c r="M46" s="3" t="str">
        <f>IF(AND(M38&gt;24,D16&lt;&gt;"",D17&lt;&gt;"",D18&lt;&gt;""),L38,"")</f>
        <v/>
      </c>
    </row>
    <row r="47" spans="2:18" s="1" customFormat="1" ht="21" customHeight="1" x14ac:dyDescent="0.15">
      <c r="G47" s="2"/>
      <c r="H47" s="1">
        <f>D10</f>
        <v>0</v>
      </c>
      <c r="I47" s="1">
        <f>LEN(H47)</f>
        <v>1</v>
      </c>
      <c r="J47" s="3"/>
      <c r="L47" s="3"/>
      <c r="M47" s="3"/>
      <c r="N47" s="3"/>
      <c r="O47" s="3"/>
      <c r="P47" s="3"/>
      <c r="Q47" s="3"/>
      <c r="R47" s="3"/>
    </row>
    <row r="48" spans="2:18" s="3" customFormat="1" ht="21" customHeight="1" x14ac:dyDescent="0.15">
      <c r="G48" s="12"/>
      <c r="I48" s="3" t="str">
        <f>IF(AND(B27=1,I47&lt;=12,D10&lt;&gt;""),H47,"")</f>
        <v/>
      </c>
    </row>
    <row r="49" spans="7:9" s="3" customFormat="1" ht="21" customHeight="1" x14ac:dyDescent="0.15">
      <c r="G49" s="12"/>
      <c r="I49" s="3" t="str">
        <f>IF(AND(B27=1,I47&gt;12,D19&lt;&gt;""),H47,"")</f>
        <v/>
      </c>
    </row>
    <row r="50" spans="7:9" s="3" customFormat="1" ht="21" customHeight="1" x14ac:dyDescent="0.15">
      <c r="G50" s="12"/>
      <c r="I50" s="3" t="str">
        <f>IF(AND(B27&lt;&gt;1,I47&lt;=14,D10&lt;&gt;""),H47,"")</f>
        <v/>
      </c>
    </row>
    <row r="51" spans="7:9" s="4" customFormat="1" ht="21" customHeight="1" x14ac:dyDescent="0.15">
      <c r="G51" s="10"/>
      <c r="I51" s="4" t="str">
        <f>IF(AND(B27&lt;&gt;1,I47&gt;14,D10&lt;&gt;""),H47,"")</f>
        <v/>
      </c>
    </row>
  </sheetData>
  <sheetProtection algorithmName="SHA-512" hashValue="KgMCkdBnEjbS8aU4s+bgB4Y8Hb/AKy9CMW71veQCLvSBbQQal/h6DXEbY6wmauvCFmmmZ/gyDEkbMf29WidjJA==" saltValue="g6QbC5Q2UBU8EjiOaQKCNg==" spinCount="100000" sheet="1" objects="1" scenarios="1"/>
  <protectedRanges>
    <protectedRange sqref="D4:E4 D9:E18" name="範囲1"/>
  </protectedRanges>
  <dataConsolidate/>
  <mergeCells count="19">
    <mergeCell ref="B7:C7"/>
    <mergeCell ref="D7:E7"/>
    <mergeCell ref="B2:E2"/>
    <mergeCell ref="B4:C4"/>
    <mergeCell ref="D5:E5"/>
    <mergeCell ref="B6:C6"/>
    <mergeCell ref="D6:E6"/>
    <mergeCell ref="B11:C11"/>
    <mergeCell ref="B12:C12"/>
    <mergeCell ref="B13:C13"/>
    <mergeCell ref="B8:C8"/>
    <mergeCell ref="D8:E8"/>
    <mergeCell ref="B9:C9"/>
    <mergeCell ref="B10:C10"/>
    <mergeCell ref="B17:C17"/>
    <mergeCell ref="B18:C18"/>
    <mergeCell ref="B14:C14"/>
    <mergeCell ref="B15:C15"/>
    <mergeCell ref="B16:C16"/>
  </mergeCells>
  <phoneticPr fontId="1"/>
  <dataValidations count="1">
    <dataValidation type="list" allowBlank="1" showInputMessage="1" showErrorMessage="1" sqref="D4" xr:uid="{DC5AF061-8874-494E-9676-11B84421D9A1}">
      <formula1>"白,道南スギ"</formula1>
    </dataValidation>
  </dataValidations>
  <printOptions horizontalCentered="1" verticalCentered="1"/>
  <pageMargins left="0.23622047244094488" right="0.23622047244094488" top="0" bottom="0" header="0" footer="0"/>
  <pageSetup paperSize="9" scale="110" fitToWidth="0" orientation="portrait" r:id="rId1"/>
  <headerFooter scaleWithDoc="0"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Drop Down 1">
              <controlPr defaultSize="0" autoLine="0" autoPict="0" altText="あり_x000a_">
                <anchor moveWithCells="1">
                  <from>
                    <xdr:col>15</xdr:col>
                    <xdr:colOff>285750</xdr:colOff>
                    <xdr:row>14</xdr:row>
                    <xdr:rowOff>76200</xdr:rowOff>
                  </from>
                  <to>
                    <xdr:col>16</xdr:col>
                    <xdr:colOff>219075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5" name="Drop Down 2">
              <controlPr defaultSize="0" autoLine="0" autoPict="0">
                <anchor moveWithCells="1">
                  <from>
                    <xdr:col>15</xdr:col>
                    <xdr:colOff>285750</xdr:colOff>
                    <xdr:row>11</xdr:row>
                    <xdr:rowOff>266700</xdr:rowOff>
                  </from>
                  <to>
                    <xdr:col>16</xdr:col>
                    <xdr:colOff>219075</xdr:colOff>
                    <xdr:row>12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3:B7"/>
  <sheetViews>
    <sheetView showGridLines="0" showRowColHeaders="0" zoomScale="70" zoomScaleNormal="70" workbookViewId="0">
      <selection activeCell="G37" sqref="G37"/>
    </sheetView>
  </sheetViews>
  <sheetFormatPr defaultColWidth="18.75" defaultRowHeight="26.25" customHeight="1" x14ac:dyDescent="0.15"/>
  <cols>
    <col min="3" max="13" width="17.5" customWidth="1"/>
  </cols>
  <sheetData>
    <row r="3" spans="1:2" ht="26.25" customHeight="1" x14ac:dyDescent="0.15">
      <c r="A3" t="s">
        <v>11</v>
      </c>
      <c r="B3" t="s">
        <v>13</v>
      </c>
    </row>
    <row r="4" spans="1:2" ht="26.25" customHeight="1" x14ac:dyDescent="0.15">
      <c r="A4" t="s">
        <v>12</v>
      </c>
      <c r="B4" t="s">
        <v>14</v>
      </c>
    </row>
    <row r="6" spans="1:2" ht="26.25" customHeight="1" x14ac:dyDescent="0.15">
      <c r="A6" t="s">
        <v>15</v>
      </c>
    </row>
    <row r="7" spans="1:2" ht="26.25" customHeight="1" x14ac:dyDescent="0.15">
      <c r="A7" t="s">
        <v>16</v>
      </c>
    </row>
  </sheetData>
  <phoneticPr fontId="1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12</vt:i4>
      </vt:variant>
    </vt:vector>
  </HeadingPairs>
  <TitlesOfParts>
    <vt:vector size="17" baseType="lpstr">
      <vt:lpstr>入力方法</vt:lpstr>
      <vt:lpstr>1本目</vt:lpstr>
      <vt:lpstr>2本目</vt:lpstr>
      <vt:lpstr>3本目</vt:lpstr>
      <vt:lpstr>Sheet2</vt:lpstr>
      <vt:lpstr>'1本目'!Print_Area</vt:lpstr>
      <vt:lpstr>'2本目'!Print_Area</vt:lpstr>
      <vt:lpstr>'3本目'!Print_Area</vt:lpstr>
      <vt:lpstr>スギ</vt:lpstr>
      <vt:lpstr>道南スギ</vt:lpstr>
      <vt:lpstr>白</vt:lpstr>
      <vt:lpstr>'2本目'!発注者</vt:lpstr>
      <vt:lpstr>'3本目'!発注者</vt:lpstr>
      <vt:lpstr>発注者</vt:lpstr>
      <vt:lpstr>'2本目'!発注者名</vt:lpstr>
      <vt:lpstr>'3本目'!発注者名</vt:lpstr>
      <vt:lpstr>発注者名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１２５</dc:creator>
  <cp:lastModifiedBy>オバリ03</cp:lastModifiedBy>
  <cp:lastPrinted>2023-10-10T07:29:57Z</cp:lastPrinted>
  <dcterms:created xsi:type="dcterms:W3CDTF">2010-02-10T08:47:08Z</dcterms:created>
  <dcterms:modified xsi:type="dcterms:W3CDTF">2023-10-12T05:51:39Z</dcterms:modified>
</cp:coreProperties>
</file>